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85" yWindow="285" windowWidth="19815" windowHeight="9000"/>
  </bookViews>
  <sheets>
    <sheet name="Total pop supplied by water" sheetId="1" r:id="rId1"/>
  </sheets>
  <externalReferences>
    <externalReference r:id="rId2"/>
    <externalReference r:id="rId3"/>
  </externalReferences>
  <definedNames>
    <definedName name="_cls1">[1]LMmapCode!$F$3</definedName>
    <definedName name="_cls2">[1]LMmapCode!$F$4</definedName>
    <definedName name="_cls3">[1]LMmapCode!$F$5</definedName>
    <definedName name="_cls4">[1]LMmapCode!$F$6</definedName>
    <definedName name="_cls5">[1]LMmapCode!$F$7</definedName>
    <definedName name="_cls6">[1]LMmapCode!$F$8</definedName>
    <definedName name="actReg">[1]LMmapCode!$J$11</definedName>
    <definedName name="actRegCode">[1]LMmapCode!$J$13</definedName>
    <definedName name="actRegValue">[1]LMmapCode!$J$12</definedName>
    <definedName name="cls0">[1]LMmapCode!$F$8</definedName>
    <definedName name="clsValue">[1]LMmapCode!$J$3:$K$8</definedName>
    <definedName name="country">'[2]Country &amp; ID'!$A$2:$A$237</definedName>
    <definedName name="_xlnm.Print_Area" localSheetId="0">'Total pop supplied by water'!$A$2:$AQ$152</definedName>
    <definedName name="RegData">[1]W1_1990Data!$K$7:$L$7</definedName>
  </definedNames>
  <calcPr calcId="145621"/>
</workbook>
</file>

<file path=xl/calcChain.xml><?xml version="1.0" encoding="utf-8"?>
<calcChain xmlns="http://schemas.openxmlformats.org/spreadsheetml/2006/main">
  <c r="AP29" i="1" l="1"/>
  <c r="AN29" i="1"/>
  <c r="AL29" i="1"/>
  <c r="AJ29" i="1"/>
  <c r="AH29" i="1"/>
  <c r="AF29" i="1"/>
  <c r="AD29" i="1"/>
  <c r="AB29" i="1"/>
  <c r="Z29" i="1"/>
  <c r="X29" i="1"/>
  <c r="V29" i="1"/>
  <c r="T29" i="1"/>
  <c r="R29" i="1"/>
  <c r="P29" i="1"/>
  <c r="N29" i="1"/>
  <c r="L29" i="1"/>
  <c r="J29" i="1"/>
  <c r="H29" i="1"/>
  <c r="F29" i="1"/>
  <c r="D29" i="1"/>
</calcChain>
</file>

<file path=xl/sharedStrings.xml><?xml version="1.0" encoding="utf-8"?>
<sst xmlns="http://schemas.openxmlformats.org/spreadsheetml/2006/main" count="1179" uniqueCount="124">
  <si>
    <t>Environmental Indicators and Selected Time Series</t>
  </si>
  <si>
    <t>Total population supplied by water supply industry</t>
  </si>
  <si>
    <t>Choose a country from the following drop-down list:</t>
  </si>
  <si>
    <t>Bulgaria</t>
  </si>
  <si>
    <t>Country</t>
  </si>
  <si>
    <t>Source</t>
  </si>
  <si>
    <t>%</t>
  </si>
  <si>
    <t>Albania</t>
  </si>
  <si>
    <t>U</t>
  </si>
  <si>
    <t>...</t>
  </si>
  <si>
    <t>Algeria</t>
  </si>
  <si>
    <t>Andorra</t>
  </si>
  <si>
    <t>Angola</t>
  </si>
  <si>
    <t>Antigua and Barbuda</t>
  </si>
  <si>
    <t>Armenia</t>
  </si>
  <si>
    <t>Austria</t>
  </si>
  <si>
    <t>E</t>
  </si>
  <si>
    <t>Azerbaijan</t>
  </si>
  <si>
    <t>Bahrain</t>
  </si>
  <si>
    <t>Belgium</t>
  </si>
  <si>
    <t>Belize</t>
  </si>
  <si>
    <t>Bermuda</t>
  </si>
  <si>
    <t>Bolivia (Plurinational State of)</t>
  </si>
  <si>
    <t>3,4</t>
  </si>
  <si>
    <t>Bosnia and Herzegovina</t>
  </si>
  <si>
    <t>Botswana</t>
  </si>
  <si>
    <t>Brazil</t>
  </si>
  <si>
    <t>British Virgin Islands</t>
  </si>
  <si>
    <t>Brunei Darussalam</t>
  </si>
  <si>
    <t>Cameroon</t>
  </si>
  <si>
    <t>Central African Republic</t>
  </si>
  <si>
    <t>Chile</t>
  </si>
  <si>
    <t>China, Hong Kong Special Administrative Region</t>
  </si>
  <si>
    <t>China, Macao Special Administrative Region</t>
  </si>
  <si>
    <t>Colombia</t>
  </si>
  <si>
    <t>Costa Rica</t>
  </si>
  <si>
    <t>Croatia</t>
  </si>
  <si>
    <t>Cuba</t>
  </si>
  <si>
    <t>Cyprus</t>
  </si>
  <si>
    <t>Czech Republic</t>
  </si>
  <si>
    <t>Denmark</t>
  </si>
  <si>
    <t>Ecuador</t>
  </si>
  <si>
    <t>Egypt</t>
  </si>
  <si>
    <t>Estonia</t>
  </si>
  <si>
    <t>Finland</t>
  </si>
  <si>
    <t>France</t>
  </si>
  <si>
    <t>Gambia</t>
  </si>
  <si>
    <t>Georgia</t>
  </si>
  <si>
    <t>Germany</t>
  </si>
  <si>
    <t>Greece</t>
  </si>
  <si>
    <t>Guatemala</t>
  </si>
  <si>
    <t>Hungary</t>
  </si>
  <si>
    <t>Iceland</t>
  </si>
  <si>
    <t>Iraq</t>
  </si>
  <si>
    <t>Ireland</t>
  </si>
  <si>
    <t>Italy</t>
  </si>
  <si>
    <t>Jamaica</t>
  </si>
  <si>
    <t>Kenya</t>
  </si>
  <si>
    <t>Kuwait</t>
  </si>
  <si>
    <t>Lebanon</t>
  </si>
  <si>
    <t>Lithuania</t>
  </si>
  <si>
    <t>Luxembourg</t>
  </si>
  <si>
    <t>Malaysia</t>
  </si>
  <si>
    <t>Mali</t>
  </si>
  <si>
    <t>Malta</t>
  </si>
  <si>
    <t>Marshall Islands</t>
  </si>
  <si>
    <t>Mauritius</t>
  </si>
  <si>
    <t>Monaco</t>
  </si>
  <si>
    <t>Morocco</t>
  </si>
  <si>
    <t>Netherlands</t>
  </si>
  <si>
    <t>Norway</t>
  </si>
  <si>
    <t>Panama</t>
  </si>
  <si>
    <t>Paraguay</t>
  </si>
  <si>
    <t>Peru</t>
  </si>
  <si>
    <t>Philippines</t>
  </si>
  <si>
    <t>Poland</t>
  </si>
  <si>
    <t>Portugal</t>
  </si>
  <si>
    <t>Republic of Moldova</t>
  </si>
  <si>
    <t>Romania</t>
  </si>
  <si>
    <t>Rwanda</t>
  </si>
  <si>
    <t>Serbia</t>
  </si>
  <si>
    <t>Singapore</t>
  </si>
  <si>
    <t>Slovakia</t>
  </si>
  <si>
    <t>Slovenia</t>
  </si>
  <si>
    <t>South Africa</t>
  </si>
  <si>
    <t>Spain</t>
  </si>
  <si>
    <t>State of Palestine</t>
  </si>
  <si>
    <t>Sudan</t>
  </si>
  <si>
    <t>Suriname</t>
  </si>
  <si>
    <t>Sweden</t>
  </si>
  <si>
    <t>Switzerland</t>
  </si>
  <si>
    <t>The former Yugoslav Republic of Macedonia</t>
  </si>
  <si>
    <t>Trinidad and Tobago</t>
  </si>
  <si>
    <t>Tunisia</t>
  </si>
  <si>
    <t>Turkey</t>
  </si>
  <si>
    <t>United Kingdom of Great Britain and Northern Ireland</t>
  </si>
  <si>
    <t>Venezuela (Bolivarian Republic of)</t>
  </si>
  <si>
    <t>Viet Nam</t>
  </si>
  <si>
    <t>Yemen</t>
  </si>
  <si>
    <t>Sources:</t>
  </si>
  <si>
    <t>Footnotes:</t>
  </si>
  <si>
    <t>Population connected to public water supply.</t>
  </si>
  <si>
    <t>This is % provided with the piped water to top up the rainwater tanks.  Water is trucked to the remaining households to top up the rainwater tanks.</t>
  </si>
  <si>
    <t>The source of information is the Households Survey and includes water supplied to households by pipe network, public pool and water dispensing trucks.</t>
  </si>
  <si>
    <t>Data refers to years 2003-2004, since continuing Household survey took place during that period.</t>
  </si>
  <si>
    <t>Estimated according to National Information System on Sewerage (Ministry of Cities, 2014) data.</t>
  </si>
  <si>
    <t>Information provided by the sanitary industry that operates in urban sectors to the Supervision of Sanitation Service with respect to the percentage of residential buildings served by drinking water system.</t>
  </si>
  <si>
    <t>Percentage of population living in occupied dwellings with water provided from an aqueduct with respect to the total of people living in occupied individual dwellings.  Source: National  Household Survey (ENAHO), National Institute of Statistics and Census (INEC). Aqueducts included are those of the Costa Rican Water and Sanitation Institute, rural or municipal or public services utilities. 1) Aqueducts of A&amp;A: water provision through a public network administer by A&amp;A, which is the authority of water and sanitation. 2) Rural aqueduct: water provided through a public network administered by a Rural Aqueduct Management Committee and the Rural Water and Sanitation Management Associations (ASADAS). 3) Municipal aqueduct: the service of water is provided by the corresponding Municipality. 4) An enterprise or cooperative: select this option if the water is provided by an enterprise.</t>
  </si>
  <si>
    <t>Estimated data.</t>
  </si>
  <si>
    <t>Roughly one-third of households on Majuro and 32% on Ebeye are connected to the reticulated water supply system.</t>
  </si>
  <si>
    <t>Refers to proportion of population with access to improved water source (MDG indicator), which includes households not connected to ISIC 36 but abstract from wells at home.</t>
  </si>
  <si>
    <t>Prior to the 2004 survey, the water supply connection rate refers to Société Nationale d'Exploitation et de Distribution des Eaux (SONEDE) connections only. As from 2004, the rate refers to both SONEDE and rural engineering connections.</t>
  </si>
  <si>
    <t>Data refer to percentage of households supplied by water supply industry.</t>
  </si>
  <si>
    <t>The data for freshwater delivered by water supply industry are provided by the public institution only (public network), and are related to the government (public sector only) and where the majority is urban. It does not include private or cooperative networks. The percentage only applies to the population connected to water supply industry from the public sector only.</t>
  </si>
  <si>
    <t>Definitions &amp; Technical notes:</t>
  </si>
  <si>
    <r>
      <t>Total population supplied by water supply industry</t>
    </r>
    <r>
      <rPr>
        <sz val="8"/>
        <rFont val="Arial"/>
        <family val="2"/>
      </rPr>
      <t xml:space="preserve"> is the percentage of the total resident population using water supplied by the water supply industry (ISIC 36).</t>
    </r>
  </si>
  <si>
    <t>… denotes no data available.</t>
  </si>
  <si>
    <t>Data Quality:</t>
  </si>
  <si>
    <r>
      <t>Water supply industry</t>
    </r>
    <r>
      <rPr>
        <sz val="8"/>
        <rFont val="Arial"/>
        <family val="2"/>
      </rPr>
      <t>: Water collection, treatment and supply includes water collection, treatment and distribution activities for domestic and industrial needs. Collection of water from various sources, as well as distribution by various means is included.</t>
    </r>
  </si>
  <si>
    <t xml:space="preserve">Data on net freshwater supplied by water supply industry are usually collected from municipalities. Data on total population supplied by water supply industry can be obtained through municipalities or through household surveys. Household surveys usually give more accurate results, since they do not rely on sometimes incomplete information about or held by municipalities. </t>
  </si>
  <si>
    <r>
      <t>For Eurostat countries, data provided refer to "population connected to public water supply".</t>
    </r>
    <r>
      <rPr>
        <b/>
        <sz val="8"/>
        <rFont val="Arial"/>
        <family val="2"/>
      </rPr>
      <t xml:space="preserve"> Public Water Supply is</t>
    </r>
    <r>
      <rPr>
        <sz val="8"/>
        <rFont val="Arial"/>
        <family val="2"/>
      </rPr>
      <t xml:space="preserve"> water supplied by economic units engaged in collection, purification and distribution of water (including desalting of sea water to produce water as the principal product of interest, and excluding treatment of wastewater solely in order to prevent pollution). It corresponds to division 36 (NACE/ISIC) independently of the sector involved, but excluding systems operation for agricultural irrigation such as irrigation canals, which should be reported under 'other supply'. Deliveries of water from one public supply undertaking to another are excluded. </t>
    </r>
  </si>
  <si>
    <r>
      <t>Date of release:</t>
    </r>
    <r>
      <rPr>
        <sz val="12"/>
        <rFont val="Arial"/>
        <family val="2"/>
      </rPr>
      <t xml:space="preserve"> July 2016</t>
    </r>
  </si>
  <si>
    <r>
      <rPr>
        <sz val="8"/>
        <rFont val="Arial"/>
        <family val="2"/>
      </rPr>
      <t>E denotes the Eurostat environment statistics main tables and database (</t>
    </r>
    <r>
      <rPr>
        <u/>
        <sz val="8"/>
        <color theme="10"/>
        <rFont val="Arial"/>
        <family val="2"/>
      </rPr>
      <t>http://ec.europa.eu/eurostat/data/database</t>
    </r>
    <r>
      <rPr>
        <sz val="8"/>
        <rFont val="Arial"/>
        <family val="2"/>
      </rPr>
      <t>). (Date of extraction: May 2016.)</t>
    </r>
  </si>
  <si>
    <r>
      <rPr>
        <sz val="8"/>
        <rFont val="Arial"/>
        <family val="2"/>
      </rPr>
      <t xml:space="preserve">U denotes data collected from the UNSD/UNEP biennial Questionnaires on Environment Statistics, Water section. Questionnaires available at: </t>
    </r>
    <r>
      <rPr>
        <u/>
        <sz val="8"/>
        <color theme="10"/>
        <rFont val="Arial"/>
        <family val="2"/>
      </rPr>
      <t>http://unstats.un.org/unsd/environment/questionnaire.htm</t>
    </r>
    <r>
      <rPr>
        <sz val="8"/>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</si>
</sst>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409]d\-mmm\-yy;@"/>
    <numFmt numFmtId="165" formatCode="0.0"/>
    <numFmt numFmtId="166" formatCode="###\ ###\ ###\ ##0"/>
    <numFmt numFmtId="167" formatCode="###\ ###\ ##0.0"/>
    <numFmt numFmtId="168" formatCode="###\ ###\ ##0"/>
  </numFmts>
  <fonts count="47" x14ac:knownFonts="1">
    <font>
      <sz val="10"/>
      <name val="Arial"/>
      <family val="2"/>
    </font>
    <font>
      <sz val="10"/>
      <name val="Arial"/>
      <family val="2"/>
    </font>
    <font>
      <sz val="8"/>
      <name val="Arial"/>
      <family val="2"/>
    </font>
    <font>
      <i/>
      <vertAlign val="superscript"/>
      <sz val="8"/>
      <name val="Arial"/>
      <family val="2"/>
    </font>
    <font>
      <i/>
      <sz val="8"/>
      <name val="Arial"/>
      <family val="2"/>
    </font>
    <font>
      <b/>
      <sz val="15"/>
      <name val="Arial"/>
      <family val="2"/>
    </font>
    <font>
      <b/>
      <sz val="10"/>
      <name val="Arial"/>
      <family val="2"/>
    </font>
    <font>
      <b/>
      <sz val="13"/>
      <name val="Arial"/>
      <family val="2"/>
    </font>
    <font>
      <i/>
      <sz val="10"/>
      <name val="Arial"/>
      <family val="2"/>
    </font>
    <font>
      <i/>
      <sz val="12"/>
      <name val="Arial"/>
      <family val="2"/>
    </font>
    <font>
      <sz val="12"/>
      <name val="Arial"/>
      <family val="2"/>
    </font>
    <font>
      <b/>
      <sz val="10"/>
      <color indexed="12"/>
      <name val="Arial"/>
      <family val="2"/>
    </font>
    <font>
      <sz val="10"/>
      <color indexed="8"/>
      <name val="Arial"/>
      <family val="2"/>
    </font>
    <font>
      <sz val="8"/>
      <color indexed="8"/>
      <name val="Arial"/>
      <family val="2"/>
    </font>
    <font>
      <sz val="10"/>
      <color indexed="23"/>
      <name val="Arial"/>
      <family val="2"/>
    </font>
    <font>
      <i/>
      <vertAlign val="superscript"/>
      <sz val="10"/>
      <name val="Arial"/>
      <family val="2"/>
    </font>
    <font>
      <sz val="8"/>
      <color indexed="42"/>
      <name val="Arial"/>
      <family val="2"/>
    </font>
    <font>
      <sz val="10"/>
      <color indexed="42"/>
      <name val="Arial"/>
      <family val="2"/>
    </font>
    <font>
      <i/>
      <vertAlign val="superscript"/>
      <sz val="10"/>
      <color indexed="42"/>
      <name val="Arial"/>
      <family val="2"/>
    </font>
    <font>
      <i/>
      <sz val="8"/>
      <color indexed="42"/>
      <name val="Arial"/>
      <family val="2"/>
    </font>
    <font>
      <i/>
      <sz val="12"/>
      <color indexed="42"/>
      <name val="Arial"/>
      <family val="2"/>
    </font>
    <font>
      <i/>
      <sz val="10"/>
      <color indexed="42"/>
      <name val="Arial"/>
      <family val="2"/>
    </font>
    <font>
      <sz val="10"/>
      <color indexed="9"/>
      <name val="Arial"/>
      <family val="2"/>
    </font>
    <font>
      <sz val="9"/>
      <color indexed="9"/>
      <name val="Arial"/>
      <family val="2"/>
    </font>
    <font>
      <sz val="8"/>
      <color indexed="9"/>
      <name val="Arial"/>
      <family val="2"/>
    </font>
    <font>
      <sz val="9"/>
      <color indexed="10"/>
      <name val="Arial"/>
      <family val="2"/>
    </font>
    <font>
      <sz val="9"/>
      <color theme="0"/>
      <name val="Arial"/>
      <family val="2"/>
    </font>
    <font>
      <i/>
      <vertAlign val="superscript"/>
      <sz val="9"/>
      <color indexed="9"/>
      <name val="Arial"/>
      <family val="2"/>
    </font>
    <font>
      <b/>
      <sz val="9"/>
      <name val="Arial"/>
      <family val="2"/>
    </font>
    <font>
      <b/>
      <sz val="10"/>
      <color indexed="8"/>
      <name val="Arial"/>
      <family val="2"/>
    </font>
    <font>
      <b/>
      <i/>
      <sz val="7"/>
      <color indexed="8"/>
      <name val="Arial"/>
      <family val="2"/>
    </font>
    <font>
      <b/>
      <sz val="8"/>
      <name val="Arial"/>
      <family val="2"/>
    </font>
    <font>
      <b/>
      <i/>
      <vertAlign val="superscript"/>
      <sz val="8"/>
      <name val="Arial"/>
      <family val="2"/>
    </font>
    <font>
      <i/>
      <sz val="9"/>
      <name val="Arial"/>
      <family val="2"/>
    </font>
    <font>
      <i/>
      <vertAlign val="superscript"/>
      <sz val="8"/>
      <color indexed="8"/>
      <name val="Arial"/>
      <family val="2"/>
    </font>
    <font>
      <b/>
      <i/>
      <u/>
      <sz val="9"/>
      <name val="Arial"/>
      <family val="2"/>
    </font>
    <font>
      <b/>
      <i/>
      <u/>
      <sz val="8"/>
      <name val="Arial"/>
      <family val="2"/>
    </font>
    <font>
      <b/>
      <i/>
      <u/>
      <vertAlign val="superscript"/>
      <sz val="8"/>
      <name val="Arial"/>
      <family val="2"/>
    </font>
    <font>
      <sz val="8"/>
      <color indexed="10"/>
      <name val="Arial"/>
      <family val="2"/>
    </font>
    <font>
      <b/>
      <i/>
      <u/>
      <vertAlign val="superscript"/>
      <sz val="9"/>
      <name val="Arial"/>
      <family val="2"/>
    </font>
    <font>
      <u/>
      <sz val="10"/>
      <color theme="10"/>
      <name val="Arial"/>
      <family val="2"/>
    </font>
    <font>
      <u/>
      <sz val="8"/>
      <color theme="10"/>
      <name val="Arial"/>
      <family val="2"/>
    </font>
    <font>
      <b/>
      <u/>
      <sz val="9"/>
      <name val="Arial"/>
      <family val="2"/>
    </font>
    <font>
      <b/>
      <u/>
      <sz val="8"/>
      <name val="Arial"/>
      <family val="2"/>
    </font>
    <font>
      <b/>
      <u/>
      <sz val="10"/>
      <name val="Arial"/>
      <family val="2"/>
    </font>
    <font>
      <b/>
      <i/>
      <u/>
      <sz val="10"/>
      <name val="Arial"/>
      <family val="2"/>
    </font>
    <font>
      <i/>
      <sz val="7"/>
      <name val="Arial"/>
      <family val="2"/>
    </font>
  </fonts>
  <fills count="9">
    <fill>
      <patternFill patternType="none"/>
    </fill>
    <fill>
      <patternFill patternType="gray125"/>
    </fill>
    <fill>
      <patternFill patternType="solid">
        <fgColor rgb="FFCCFFCC"/>
        <bgColor indexed="64"/>
      </patternFill>
    </fill>
    <fill>
      <patternFill patternType="solid">
        <fgColor rgb="FFFFFF99"/>
        <bgColor indexed="64"/>
      </patternFill>
    </fill>
    <fill>
      <patternFill patternType="solid">
        <fgColor theme="0"/>
        <bgColor indexed="64"/>
      </patternFill>
    </fill>
    <fill>
      <patternFill patternType="solid">
        <fgColor indexed="55"/>
        <bgColor indexed="64"/>
      </patternFill>
    </fill>
    <fill>
      <patternFill patternType="solid">
        <fgColor indexed="22"/>
        <bgColor indexed="64"/>
      </patternFill>
    </fill>
    <fill>
      <patternFill patternType="solid">
        <fgColor rgb="FFFFFFCC"/>
        <bgColor indexed="64"/>
      </patternFill>
    </fill>
    <fill>
      <patternFill patternType="solid">
        <fgColor theme="0" tint="-0.34998626667073579"/>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xf numFmtId="0" fontId="12" fillId="0" borderId="0"/>
    <xf numFmtId="0" fontId="12" fillId="0" borderId="0"/>
    <xf numFmtId="0" fontId="12" fillId="0" borderId="0"/>
    <xf numFmtId="0" fontId="40" fillId="0" borderId="0" applyNumberFormat="0" applyFill="0" applyBorder="0" applyAlignment="0" applyProtection="0"/>
  </cellStyleXfs>
  <cellXfs count="199">
    <xf numFmtId="0" fontId="0" fillId="0" borderId="0" xfId="0"/>
    <xf numFmtId="0" fontId="0" fillId="0" borderId="0" xfId="0" applyProtection="1">
      <protection locked="0"/>
    </xf>
    <xf numFmtId="0" fontId="2" fillId="0" borderId="0" xfId="0" applyFont="1" applyProtection="1">
      <protection locked="0"/>
    </xf>
    <xf numFmtId="0" fontId="3" fillId="0" borderId="0" xfId="0" applyFont="1" applyAlignment="1" applyProtection="1">
      <alignment horizontal="left"/>
      <protection locked="0"/>
    </xf>
    <xf numFmtId="0" fontId="1" fillId="0" borderId="0" xfId="0" applyFont="1" applyFill="1" applyProtection="1">
      <protection locked="0"/>
    </xf>
    <xf numFmtId="0" fontId="1" fillId="2" borderId="0" xfId="0" applyFont="1" applyFill="1" applyProtection="1">
      <protection locked="0"/>
    </xf>
    <xf numFmtId="0" fontId="3" fillId="2" borderId="0" xfId="0" applyFont="1" applyFill="1" applyAlignment="1" applyProtection="1">
      <alignment horizontal="left"/>
      <protection locked="0"/>
    </xf>
    <xf numFmtId="0" fontId="2" fillId="2" borderId="0" xfId="0" applyFont="1" applyFill="1" applyAlignment="1" applyProtection="1">
      <alignment horizontal="left"/>
      <protection locked="0"/>
    </xf>
    <xf numFmtId="0" fontId="2" fillId="2" borderId="0" xfId="0" applyFont="1" applyFill="1" applyProtection="1">
      <protection locked="0"/>
    </xf>
    <xf numFmtId="0" fontId="4" fillId="2" borderId="0" xfId="0" applyFont="1" applyFill="1" applyAlignment="1" applyProtection="1">
      <alignment horizontal="right"/>
      <protection hidden="1"/>
    </xf>
    <xf numFmtId="0" fontId="1" fillId="0" borderId="0" xfId="0" applyFont="1" applyProtection="1">
      <protection locked="0"/>
    </xf>
    <xf numFmtId="0" fontId="1" fillId="0" borderId="0" xfId="0" applyFont="1" applyFill="1" applyProtection="1">
      <protection hidden="1"/>
    </xf>
    <xf numFmtId="0" fontId="5" fillId="2" borderId="0" xfId="0" applyFont="1" applyFill="1" applyAlignment="1" applyProtection="1">
      <alignment horizontal="left"/>
      <protection hidden="1"/>
    </xf>
    <xf numFmtId="0" fontId="3" fillId="2" borderId="0" xfId="0" applyFont="1" applyFill="1" applyAlignment="1" applyProtection="1">
      <alignment horizontal="left"/>
      <protection hidden="1"/>
    </xf>
    <xf numFmtId="0" fontId="2" fillId="2" borderId="0" xfId="0" applyFont="1" applyFill="1" applyAlignment="1" applyProtection="1">
      <alignment horizontal="left"/>
      <protection hidden="1"/>
    </xf>
    <xf numFmtId="0" fontId="1" fillId="2" borderId="0" xfId="0" applyFont="1" applyFill="1" applyProtection="1">
      <protection hidden="1"/>
    </xf>
    <xf numFmtId="0" fontId="2" fillId="2" borderId="0" xfId="0" applyFont="1" applyFill="1" applyProtection="1">
      <protection hidden="1"/>
    </xf>
    <xf numFmtId="0" fontId="1" fillId="0" borderId="0" xfId="0" applyFont="1" applyProtection="1">
      <protection hidden="1"/>
    </xf>
    <xf numFmtId="0" fontId="6" fillId="2" borderId="0" xfId="0" applyFont="1" applyFill="1" applyProtection="1">
      <protection hidden="1"/>
    </xf>
    <xf numFmtId="0" fontId="7" fillId="2" borderId="0" xfId="0" applyFont="1" applyFill="1" applyProtection="1">
      <protection hidden="1"/>
    </xf>
    <xf numFmtId="164" fontId="2" fillId="2" borderId="0" xfId="0" applyNumberFormat="1" applyFont="1" applyFill="1" applyAlignment="1" applyProtection="1">
      <alignment horizontal="right"/>
      <protection hidden="1"/>
    </xf>
    <xf numFmtId="165" fontId="4" fillId="2" borderId="0" xfId="0" applyNumberFormat="1" applyFont="1" applyFill="1" applyAlignment="1" applyProtection="1">
      <alignment horizontal="right"/>
      <protection hidden="1"/>
    </xf>
    <xf numFmtId="0" fontId="8" fillId="2" borderId="0" xfId="0" applyFont="1" applyFill="1" applyProtection="1">
      <protection hidden="1"/>
    </xf>
    <xf numFmtId="49" fontId="9" fillId="2" borderId="0" xfId="0" applyNumberFormat="1" applyFont="1" applyFill="1" applyAlignment="1" applyProtection="1">
      <alignment horizontal="right"/>
      <protection hidden="1"/>
    </xf>
    <xf numFmtId="0" fontId="4" fillId="2" borderId="0" xfId="0" applyFont="1" applyFill="1" applyAlignment="1" applyProtection="1">
      <protection hidden="1"/>
    </xf>
    <xf numFmtId="0" fontId="9" fillId="2" borderId="0" xfId="0" applyFont="1" applyFill="1" applyAlignment="1" applyProtection="1">
      <alignment horizontal="right"/>
      <protection hidden="1"/>
    </xf>
    <xf numFmtId="49" fontId="2" fillId="0" borderId="0" xfId="0" applyNumberFormat="1" applyFont="1" applyAlignment="1" applyProtection="1">
      <protection hidden="1"/>
    </xf>
    <xf numFmtId="0" fontId="7" fillId="2" borderId="0" xfId="0" applyFont="1" applyFill="1" applyProtection="1">
      <protection locked="0"/>
    </xf>
    <xf numFmtId="0" fontId="11" fillId="2" borderId="0" xfId="0" applyFont="1" applyFill="1" applyProtection="1">
      <protection locked="0"/>
    </xf>
    <xf numFmtId="0" fontId="6" fillId="2" borderId="0" xfId="0" applyFont="1" applyFill="1" applyProtection="1">
      <protection locked="0"/>
    </xf>
    <xf numFmtId="165" fontId="4" fillId="2" borderId="0" xfId="0" applyNumberFormat="1" applyFont="1" applyFill="1" applyAlignment="1" applyProtection="1">
      <alignment horizontal="right"/>
      <protection locked="0"/>
    </xf>
    <xf numFmtId="0" fontId="4" fillId="2" borderId="0" xfId="0" applyFont="1" applyFill="1" applyAlignment="1" applyProtection="1">
      <alignment horizontal="right"/>
      <protection locked="0"/>
    </xf>
    <xf numFmtId="0" fontId="8" fillId="2" borderId="0" xfId="0" applyFont="1" applyFill="1" applyProtection="1">
      <protection locked="0"/>
    </xf>
    <xf numFmtId="164" fontId="2" fillId="2" borderId="0" xfId="0" applyNumberFormat="1" applyFont="1" applyFill="1" applyAlignment="1" applyProtection="1">
      <alignment horizontal="right"/>
      <protection locked="0"/>
    </xf>
    <xf numFmtId="49" fontId="2" fillId="0" borderId="0" xfId="0" applyNumberFormat="1" applyFont="1" applyAlignment="1" applyProtection="1">
      <protection locked="0"/>
    </xf>
    <xf numFmtId="166" fontId="16" fillId="2" borderId="5" xfId="1" applyNumberFormat="1" applyFont="1" applyFill="1" applyBorder="1" applyAlignment="1" applyProtection="1">
      <alignment horizontal="right" wrapText="1"/>
      <protection hidden="1"/>
    </xf>
    <xf numFmtId="0" fontId="17" fillId="2" borderId="5" xfId="0" applyFont="1" applyFill="1" applyBorder="1" applyProtection="1">
      <protection hidden="1"/>
    </xf>
    <xf numFmtId="167" fontId="16" fillId="2" borderId="5" xfId="0" applyNumberFormat="1" applyFont="1" applyFill="1" applyBorder="1" applyProtection="1">
      <protection hidden="1"/>
    </xf>
    <xf numFmtId="0" fontId="18" fillId="2" borderId="5" xfId="0" applyFont="1" applyFill="1" applyBorder="1" applyProtection="1">
      <protection hidden="1"/>
    </xf>
    <xf numFmtId="0" fontId="19" fillId="2" borderId="5" xfId="0" applyFont="1" applyFill="1" applyBorder="1" applyAlignment="1" applyProtection="1">
      <alignment horizontal="right"/>
      <protection hidden="1"/>
    </xf>
    <xf numFmtId="49" fontId="20" fillId="2" borderId="5" xfId="0" applyNumberFormat="1" applyFont="1" applyFill="1" applyBorder="1" applyAlignment="1" applyProtection="1">
      <alignment horizontal="right"/>
      <protection hidden="1"/>
    </xf>
    <xf numFmtId="0" fontId="21" fillId="2" borderId="5" xfId="0" applyFont="1" applyFill="1" applyBorder="1" applyProtection="1">
      <protection hidden="1"/>
    </xf>
    <xf numFmtId="0" fontId="19" fillId="2" borderId="5" xfId="0" applyFont="1" applyFill="1" applyBorder="1" applyAlignment="1" applyProtection="1">
      <protection hidden="1"/>
    </xf>
    <xf numFmtId="0" fontId="21" fillId="2" borderId="0" xfId="0" applyFont="1" applyFill="1" applyProtection="1">
      <protection hidden="1"/>
    </xf>
    <xf numFmtId="0" fontId="22" fillId="0" borderId="0" xfId="0" applyFont="1" applyFill="1" applyProtection="1">
      <protection hidden="1"/>
    </xf>
    <xf numFmtId="0" fontId="22" fillId="4" borderId="0" xfId="0" applyFont="1" applyFill="1" applyProtection="1">
      <protection hidden="1"/>
    </xf>
    <xf numFmtId="0" fontId="23" fillId="4" borderId="0" xfId="0" applyFont="1" applyFill="1" applyAlignment="1" applyProtection="1">
      <alignment horizontal="left"/>
      <protection hidden="1"/>
    </xf>
    <xf numFmtId="0" fontId="24" fillId="4" borderId="0" xfId="0" applyNumberFormat="1" applyFont="1" applyFill="1" applyAlignment="1" applyProtection="1">
      <alignment horizontal="right" vertical="center" wrapText="1"/>
      <protection hidden="1"/>
    </xf>
    <xf numFmtId="0" fontId="23" fillId="4" borderId="0" xfId="0" applyFont="1" applyFill="1" applyProtection="1">
      <protection hidden="1"/>
    </xf>
    <xf numFmtId="1" fontId="23" fillId="4" borderId="0" xfId="0" applyNumberFormat="1" applyFont="1" applyFill="1" applyAlignment="1" applyProtection="1">
      <alignment horizontal="right"/>
      <protection hidden="1"/>
    </xf>
    <xf numFmtId="0" fontId="23" fillId="4" borderId="0" xfId="0" applyFont="1" applyFill="1" applyAlignment="1" applyProtection="1">
      <alignment horizontal="right"/>
      <protection hidden="1"/>
    </xf>
    <xf numFmtId="0" fontId="25" fillId="4" borderId="0" xfId="0" applyFont="1" applyFill="1" applyProtection="1">
      <protection hidden="1"/>
    </xf>
    <xf numFmtId="0" fontId="26" fillId="4" borderId="0" xfId="0" applyFont="1" applyFill="1" applyAlignment="1" applyProtection="1">
      <alignment horizontal="right"/>
      <protection hidden="1"/>
    </xf>
    <xf numFmtId="49" fontId="25" fillId="4" borderId="0" xfId="0" applyNumberFormat="1" applyFont="1" applyFill="1" applyAlignment="1" applyProtection="1">
      <alignment horizontal="right"/>
      <protection hidden="1"/>
    </xf>
    <xf numFmtId="0" fontId="23" fillId="4" borderId="0" xfId="0" applyFont="1" applyFill="1" applyAlignment="1" applyProtection="1">
      <protection hidden="1"/>
    </xf>
    <xf numFmtId="49" fontId="23" fillId="4" borderId="0" xfId="0" applyNumberFormat="1" applyFont="1" applyFill="1" applyAlignment="1" applyProtection="1">
      <protection hidden="1"/>
    </xf>
    <xf numFmtId="49" fontId="24" fillId="0" borderId="0" xfId="0" applyNumberFormat="1" applyFont="1" applyAlignment="1" applyProtection="1">
      <protection hidden="1"/>
    </xf>
    <xf numFmtId="0" fontId="22" fillId="0" borderId="0" xfId="0" applyFont="1" applyProtection="1">
      <protection hidden="1"/>
    </xf>
    <xf numFmtId="0" fontId="22" fillId="0" borderId="0" xfId="0" applyFont="1" applyFill="1" applyAlignment="1" applyProtection="1">
      <alignment vertical="center"/>
      <protection hidden="1"/>
    </xf>
    <xf numFmtId="1" fontId="23" fillId="0" borderId="0" xfId="0" applyNumberFormat="1" applyFont="1" applyFill="1" applyAlignment="1" applyProtection="1">
      <alignment vertical="center" wrapText="1"/>
      <protection hidden="1"/>
    </xf>
    <xf numFmtId="1" fontId="23" fillId="0" borderId="0" xfId="0" applyNumberFormat="1" applyFont="1" applyFill="1" applyAlignment="1" applyProtection="1">
      <alignment horizontal="left" vertical="center" wrapText="1"/>
      <protection hidden="1"/>
    </xf>
    <xf numFmtId="0" fontId="23" fillId="0" borderId="0" xfId="0" applyFont="1" applyFill="1" applyProtection="1">
      <protection hidden="1"/>
    </xf>
    <xf numFmtId="0" fontId="23" fillId="0" borderId="0" xfId="0" applyFont="1" applyAlignment="1" applyProtection="1">
      <alignment horizontal="left"/>
      <protection hidden="1"/>
    </xf>
    <xf numFmtId="0" fontId="23" fillId="0" borderId="0" xfId="0" applyFont="1" applyProtection="1">
      <protection hidden="1"/>
    </xf>
    <xf numFmtId="0" fontId="25" fillId="0" borderId="0" xfId="0" applyFont="1" applyAlignment="1" applyProtection="1">
      <alignment horizontal="left"/>
      <protection hidden="1"/>
    </xf>
    <xf numFmtId="0" fontId="26" fillId="0" borderId="0" xfId="0" applyFont="1" applyFill="1" applyProtection="1">
      <protection hidden="1"/>
    </xf>
    <xf numFmtId="0" fontId="27" fillId="0" borderId="0" xfId="0" applyFont="1" applyAlignment="1" applyProtection="1">
      <alignment horizontal="left"/>
      <protection hidden="1"/>
    </xf>
    <xf numFmtId="0" fontId="28" fillId="0" borderId="0" xfId="0" applyFont="1" applyFill="1" applyAlignment="1" applyProtection="1">
      <alignment horizontal="left" vertical="center"/>
      <protection locked="0"/>
    </xf>
    <xf numFmtId="2" fontId="29" fillId="5" borderId="0" xfId="2" applyNumberFormat="1" applyFont="1" applyFill="1" applyBorder="1" applyAlignment="1" applyProtection="1">
      <alignment horizontal="left" vertical="center"/>
      <protection locked="0"/>
    </xf>
    <xf numFmtId="2" fontId="30" fillId="5" borderId="0" xfId="2" applyNumberFormat="1" applyFont="1" applyFill="1" applyBorder="1" applyAlignment="1" applyProtection="1">
      <alignment horizontal="left" vertical="center"/>
      <protection locked="0"/>
    </xf>
    <xf numFmtId="0" fontId="31" fillId="5" borderId="0" xfId="0" applyNumberFormat="1" applyFont="1" applyFill="1" applyAlignment="1" applyProtection="1">
      <alignment horizontal="right" vertical="center" wrapText="1"/>
      <protection locked="0"/>
    </xf>
    <xf numFmtId="0" fontId="32" fillId="5" borderId="0" xfId="0" applyNumberFormat="1" applyFont="1" applyFill="1" applyAlignment="1" applyProtection="1">
      <alignment horizontal="left" vertical="center" wrapText="1"/>
      <protection locked="0"/>
    </xf>
    <xf numFmtId="0" fontId="3" fillId="5" borderId="0" xfId="0" applyNumberFormat="1" applyFont="1" applyFill="1" applyAlignment="1" applyProtection="1">
      <alignment horizontal="left"/>
      <protection locked="0"/>
    </xf>
    <xf numFmtId="0" fontId="3" fillId="5" borderId="0" xfId="0" applyFont="1" applyFill="1" applyAlignment="1" applyProtection="1">
      <alignment horizontal="left"/>
      <protection locked="0"/>
    </xf>
    <xf numFmtId="0" fontId="0" fillId="0" borderId="0" xfId="0" applyFill="1" applyProtection="1">
      <protection locked="0"/>
    </xf>
    <xf numFmtId="0" fontId="13" fillId="6" borderId="0" xfId="3" applyFont="1" applyFill="1" applyBorder="1" applyAlignment="1" applyProtection="1">
      <alignment horizontal="center"/>
      <protection locked="0"/>
    </xf>
    <xf numFmtId="0" fontId="13" fillId="7" borderId="0" xfId="3" applyFont="1" applyFill="1" applyBorder="1" applyAlignment="1" applyProtection="1">
      <alignment wrapText="1"/>
      <protection locked="0"/>
    </xf>
    <xf numFmtId="0" fontId="13" fillId="7" borderId="0" xfId="3" applyFont="1" applyFill="1" applyBorder="1" applyAlignment="1" applyProtection="1">
      <alignment horizontal="center" wrapText="1"/>
      <protection locked="0"/>
    </xf>
    <xf numFmtId="165" fontId="13" fillId="7" borderId="0" xfId="3" applyNumberFormat="1" applyFont="1" applyFill="1" applyBorder="1" applyAlignment="1" applyProtection="1">
      <alignment horizontal="right" wrapText="1"/>
      <protection locked="0"/>
    </xf>
    <xf numFmtId="168" fontId="34" fillId="7" borderId="0" xfId="3" applyNumberFormat="1" applyFont="1" applyFill="1" applyBorder="1" applyAlignment="1" applyProtection="1">
      <alignment horizontal="left" wrapText="1"/>
      <protection locked="0"/>
    </xf>
    <xf numFmtId="0" fontId="2" fillId="7" borderId="0" xfId="3" applyFont="1" applyFill="1" applyBorder="1" applyAlignment="1" applyProtection="1">
      <alignment wrapText="1"/>
      <protection locked="0"/>
    </xf>
    <xf numFmtId="0" fontId="2" fillId="7" borderId="0" xfId="3" applyFont="1" applyFill="1" applyBorder="1" applyAlignment="1" applyProtection="1">
      <alignment horizontal="center" wrapText="1"/>
      <protection locked="0"/>
    </xf>
    <xf numFmtId="165" fontId="2" fillId="7" borderId="0" xfId="3" applyNumberFormat="1" applyFont="1" applyFill="1" applyBorder="1" applyAlignment="1" applyProtection="1">
      <alignment horizontal="right" wrapText="1"/>
      <protection locked="0"/>
    </xf>
    <xf numFmtId="168" fontId="3" fillId="7" borderId="0" xfId="3" applyNumberFormat="1" applyFont="1" applyFill="1" applyBorder="1" applyAlignment="1" applyProtection="1">
      <alignment horizontal="left" wrapText="1"/>
      <protection locked="0"/>
    </xf>
    <xf numFmtId="0" fontId="13" fillId="4" borderId="0" xfId="3" applyFont="1" applyFill="1" applyBorder="1" applyAlignment="1" applyProtection="1">
      <alignment wrapText="1"/>
      <protection locked="0"/>
    </xf>
    <xf numFmtId="0" fontId="13" fillId="4" borderId="0" xfId="3" applyFont="1" applyFill="1" applyBorder="1" applyAlignment="1" applyProtection="1">
      <alignment horizontal="center" wrapText="1"/>
      <protection locked="0"/>
    </xf>
    <xf numFmtId="165" fontId="13" fillId="4" borderId="0" xfId="3" applyNumberFormat="1" applyFont="1" applyFill="1" applyBorder="1" applyAlignment="1" applyProtection="1">
      <alignment horizontal="right" wrapText="1"/>
      <protection locked="0"/>
    </xf>
    <xf numFmtId="168" fontId="34" fillId="4" borderId="0" xfId="3" applyNumberFormat="1" applyFont="1" applyFill="1" applyBorder="1" applyAlignment="1" applyProtection="1">
      <alignment horizontal="left" wrapText="1"/>
      <protection locked="0"/>
    </xf>
    <xf numFmtId="0" fontId="2" fillId="4" borderId="0" xfId="3" applyFont="1" applyFill="1" applyBorder="1" applyAlignment="1" applyProtection="1">
      <alignment wrapText="1"/>
      <protection locked="0"/>
    </xf>
    <xf numFmtId="0" fontId="2" fillId="4" borderId="0" xfId="3" applyFont="1" applyFill="1" applyBorder="1" applyAlignment="1" applyProtection="1">
      <alignment horizontal="center" wrapText="1"/>
      <protection locked="0"/>
    </xf>
    <xf numFmtId="165" fontId="2" fillId="4" borderId="0" xfId="3" applyNumberFormat="1" applyFont="1" applyFill="1" applyBorder="1" applyAlignment="1" applyProtection="1">
      <alignment horizontal="right" wrapText="1"/>
      <protection locked="0"/>
    </xf>
    <xf numFmtId="168" fontId="3" fillId="4" borderId="0" xfId="3" applyNumberFormat="1" applyFont="1" applyFill="1" applyBorder="1" applyAlignment="1" applyProtection="1">
      <alignment horizontal="left" wrapText="1"/>
      <protection locked="0"/>
    </xf>
    <xf numFmtId="0" fontId="13" fillId="0" borderId="0" xfId="3" applyFont="1" applyFill="1" applyBorder="1" applyAlignment="1" applyProtection="1">
      <alignment wrapText="1"/>
      <protection locked="0"/>
    </xf>
    <xf numFmtId="0" fontId="13" fillId="0" borderId="0" xfId="3" applyFont="1" applyFill="1" applyBorder="1" applyAlignment="1" applyProtection="1">
      <alignment horizontal="center" wrapText="1"/>
      <protection locked="0"/>
    </xf>
    <xf numFmtId="165" fontId="13" fillId="0" borderId="0" xfId="3" applyNumberFormat="1" applyFont="1" applyFill="1" applyBorder="1" applyAlignment="1" applyProtection="1">
      <alignment horizontal="right" wrapText="1"/>
      <protection locked="0"/>
    </xf>
    <xf numFmtId="168" fontId="34" fillId="0" borderId="0" xfId="3" applyNumberFormat="1" applyFont="1" applyFill="1" applyBorder="1" applyAlignment="1" applyProtection="1">
      <alignment horizontal="left" wrapText="1"/>
      <protection locked="0"/>
    </xf>
    <xf numFmtId="0" fontId="2" fillId="0" borderId="0" xfId="3" applyFont="1" applyFill="1" applyBorder="1" applyAlignment="1" applyProtection="1">
      <alignment wrapText="1"/>
      <protection locked="0"/>
    </xf>
    <xf numFmtId="0" fontId="2" fillId="0" borderId="0" xfId="3" applyFont="1" applyFill="1" applyBorder="1" applyAlignment="1" applyProtection="1">
      <alignment horizontal="center" wrapText="1"/>
      <protection locked="0"/>
    </xf>
    <xf numFmtId="165" fontId="2" fillId="0" borderId="0" xfId="3" applyNumberFormat="1" applyFont="1" applyFill="1" applyBorder="1" applyAlignment="1" applyProtection="1">
      <alignment horizontal="right" wrapText="1"/>
      <protection locked="0"/>
    </xf>
    <xf numFmtId="168" fontId="3" fillId="0" borderId="0" xfId="3" applyNumberFormat="1" applyFont="1" applyFill="1" applyBorder="1" applyAlignment="1" applyProtection="1">
      <alignment horizontal="left" wrapText="1"/>
      <protection locked="0"/>
    </xf>
    <xf numFmtId="0" fontId="35" fillId="0" borderId="0" xfId="0" applyFont="1" applyFill="1" applyAlignment="1" applyProtection="1">
      <alignment horizontal="left"/>
      <protection locked="0"/>
    </xf>
    <xf numFmtId="0" fontId="36" fillId="0" borderId="0" xfId="0" applyFont="1" applyFill="1" applyAlignment="1" applyProtection="1">
      <alignment horizontal="left"/>
      <protection locked="0"/>
    </xf>
    <xf numFmtId="0" fontId="37" fillId="0" borderId="0" xfId="0" applyFont="1" applyFill="1" applyAlignment="1" applyProtection="1">
      <alignment horizontal="left"/>
      <protection locked="0"/>
    </xf>
    <xf numFmtId="166" fontId="36" fillId="0" borderId="0" xfId="0" applyNumberFormat="1" applyFont="1" applyFill="1" applyAlignment="1" applyProtection="1">
      <alignment horizontal="left"/>
      <protection locked="0"/>
    </xf>
    <xf numFmtId="166" fontId="37" fillId="0" borderId="0" xfId="0" applyNumberFormat="1" applyFont="1" applyFill="1" applyAlignment="1" applyProtection="1">
      <alignment horizontal="left"/>
      <protection locked="0"/>
    </xf>
    <xf numFmtId="0" fontId="3" fillId="0" borderId="0" xfId="0" applyFont="1" applyFill="1" applyAlignment="1" applyProtection="1">
      <alignment horizontal="left"/>
      <protection locked="0"/>
    </xf>
    <xf numFmtId="0" fontId="38" fillId="0" borderId="0" xfId="0" applyFont="1" applyFill="1" applyProtection="1">
      <protection locked="0"/>
    </xf>
    <xf numFmtId="0" fontId="35" fillId="0" borderId="0" xfId="0" applyFont="1" applyFill="1" applyAlignment="1" applyProtection="1">
      <alignment horizontal="left" wrapText="1"/>
      <protection locked="0"/>
    </xf>
    <xf numFmtId="0" fontId="39" fillId="0" borderId="0" xfId="0" applyFont="1" applyFill="1" applyAlignment="1" applyProtection="1">
      <alignment horizontal="left" wrapText="1"/>
      <protection locked="0"/>
    </xf>
    <xf numFmtId="49" fontId="2" fillId="0" borderId="0" xfId="0" applyNumberFormat="1" applyFont="1" applyFill="1" applyBorder="1" applyAlignment="1" applyProtection="1">
      <protection locked="0"/>
    </xf>
    <xf numFmtId="166" fontId="2" fillId="0" borderId="0" xfId="0" applyNumberFormat="1" applyFont="1" applyFill="1" applyBorder="1" applyAlignment="1" applyProtection="1">
      <protection locked="0"/>
    </xf>
    <xf numFmtId="49" fontId="4" fillId="0" borderId="0" xfId="0" applyNumberFormat="1" applyFont="1" applyFill="1" applyBorder="1" applyAlignment="1" applyProtection="1">
      <protection locked="0"/>
    </xf>
    <xf numFmtId="49" fontId="4" fillId="0" borderId="0" xfId="0" applyNumberFormat="1" applyFont="1" applyFill="1" applyAlignment="1" applyProtection="1">
      <protection locked="0"/>
    </xf>
    <xf numFmtId="49" fontId="2" fillId="0" borderId="0" xfId="0" applyNumberFormat="1" applyFont="1" applyFill="1" applyAlignment="1" applyProtection="1">
      <protection locked="0"/>
    </xf>
    <xf numFmtId="0" fontId="8" fillId="0" borderId="0" xfId="0" applyFont="1" applyFill="1" applyProtection="1">
      <protection locked="0"/>
    </xf>
    <xf numFmtId="49" fontId="3" fillId="0" borderId="0" xfId="0" applyNumberFormat="1" applyFont="1" applyFill="1" applyBorder="1" applyAlignment="1" applyProtection="1">
      <alignment horizontal="left"/>
      <protection locked="0"/>
    </xf>
    <xf numFmtId="0" fontId="42" fillId="0" borderId="0" xfId="0" applyFont="1" applyFill="1" applyAlignment="1" applyProtection="1">
      <alignment wrapText="1"/>
      <protection locked="0"/>
    </xf>
    <xf numFmtId="0" fontId="43" fillId="0" borderId="0" xfId="0" applyFont="1" applyFill="1" applyAlignment="1" applyProtection="1">
      <alignment wrapText="1"/>
      <protection locked="0"/>
    </xf>
    <xf numFmtId="166" fontId="44" fillId="0" borderId="0" xfId="0" applyNumberFormat="1" applyFont="1" applyFill="1" applyAlignment="1" applyProtection="1">
      <alignment wrapText="1"/>
      <protection locked="0"/>
    </xf>
    <xf numFmtId="0" fontId="44" fillId="0" borderId="0" xfId="0" applyFont="1" applyFill="1" applyAlignment="1" applyProtection="1">
      <alignment wrapText="1"/>
      <protection locked="0"/>
    </xf>
    <xf numFmtId="0" fontId="44" fillId="0" borderId="0" xfId="0" applyFont="1" applyFill="1" applyProtection="1">
      <protection locked="0"/>
    </xf>
    <xf numFmtId="0" fontId="45" fillId="0" borderId="0" xfId="0" applyFont="1" applyFill="1" applyProtection="1">
      <protection locked="0"/>
    </xf>
    <xf numFmtId="168" fontId="34" fillId="0" borderId="0" xfId="2" applyNumberFormat="1" applyFont="1" applyFill="1" applyBorder="1" applyAlignment="1" applyProtection="1">
      <alignment horizontal="left" wrapText="1"/>
      <protection locked="0"/>
    </xf>
    <xf numFmtId="0" fontId="13" fillId="0" borderId="0" xfId="2" applyFont="1" applyFill="1" applyBorder="1" applyAlignment="1">
      <alignment vertical="top" wrapText="1"/>
    </xf>
    <xf numFmtId="0" fontId="13" fillId="0" borderId="0" xfId="2" applyFont="1" applyFill="1" applyBorder="1" applyAlignment="1">
      <alignment wrapText="1"/>
    </xf>
    <xf numFmtId="0" fontId="2" fillId="0" borderId="0" xfId="2" applyFont="1" applyFill="1" applyBorder="1" applyAlignment="1">
      <alignment vertical="top" wrapText="1"/>
    </xf>
    <xf numFmtId="0" fontId="2" fillId="0" borderId="0" xfId="0" applyFont="1" applyFill="1" applyAlignment="1" applyProtection="1">
      <alignment horizontal="right"/>
      <protection locked="0"/>
    </xf>
    <xf numFmtId="0" fontId="42" fillId="0" borderId="0" xfId="0" applyFont="1" applyFill="1" applyAlignment="1">
      <alignment horizontal="left"/>
    </xf>
    <xf numFmtId="0" fontId="1" fillId="0" borderId="0" xfId="0" applyFont="1" applyFill="1"/>
    <xf numFmtId="0" fontId="1" fillId="0" borderId="0" xfId="0" applyFont="1" applyFill="1" applyAlignment="1">
      <alignment horizontal="right"/>
    </xf>
    <xf numFmtId="166" fontId="1" fillId="0" borderId="0" xfId="0" applyNumberFormat="1" applyFont="1" applyFill="1" applyAlignment="1">
      <alignment horizontal="left"/>
    </xf>
    <xf numFmtId="0" fontId="46" fillId="0" borderId="0" xfId="0" applyFont="1" applyFill="1" applyAlignment="1">
      <alignment horizontal="left"/>
    </xf>
    <xf numFmtId="166" fontId="8" fillId="0" borderId="0" xfId="0" applyNumberFormat="1" applyFont="1" applyFill="1" applyAlignment="1">
      <alignment horizontal="left"/>
    </xf>
    <xf numFmtId="165" fontId="2" fillId="0" borderId="0" xfId="0" applyNumberFormat="1" applyFont="1" applyFill="1" applyAlignment="1">
      <alignment horizontal="right"/>
    </xf>
    <xf numFmtId="0" fontId="1" fillId="0" borderId="0" xfId="0" applyFont="1" applyFill="1" applyAlignment="1">
      <alignment horizontal="left"/>
    </xf>
    <xf numFmtId="0" fontId="8" fillId="0" borderId="0" xfId="0" applyFont="1" applyFill="1" applyAlignment="1">
      <alignment horizontal="left"/>
    </xf>
    <xf numFmtId="166" fontId="46" fillId="0" borderId="0" xfId="0" applyNumberFormat="1" applyFont="1" applyFill="1"/>
    <xf numFmtId="166" fontId="1" fillId="0" borderId="0" xfId="0" applyNumberFormat="1" applyFont="1" applyFill="1"/>
    <xf numFmtId="0" fontId="1" fillId="0" borderId="0" xfId="0" applyFont="1"/>
    <xf numFmtId="0" fontId="31" fillId="0" borderId="0" xfId="0" applyFont="1" applyFill="1" applyAlignment="1">
      <alignment horizontal="left" wrapText="1"/>
    </xf>
    <xf numFmtId="0" fontId="1" fillId="0" borderId="0" xfId="0" applyFont="1" applyFill="1" applyAlignment="1">
      <alignment horizontal="right" wrapText="1"/>
    </xf>
    <xf numFmtId="166" fontId="1" fillId="0" borderId="0" xfId="0" applyNumberFormat="1" applyFont="1" applyFill="1" applyAlignment="1">
      <alignment horizontal="left" wrapText="1"/>
    </xf>
    <xf numFmtId="0" fontId="46" fillId="0" borderId="0" xfId="0" applyFont="1" applyFill="1" applyAlignment="1">
      <alignment horizontal="left" wrapText="1"/>
    </xf>
    <xf numFmtId="166" fontId="8" fillId="0" borderId="0" xfId="0" applyNumberFormat="1" applyFont="1" applyFill="1" applyAlignment="1">
      <alignment horizontal="left" wrapText="1"/>
    </xf>
    <xf numFmtId="165" fontId="2" fillId="0" borderId="0" xfId="0" applyNumberFormat="1" applyFont="1" applyFill="1" applyAlignment="1">
      <alignment horizontal="right" wrapText="1"/>
    </xf>
    <xf numFmtId="1" fontId="1" fillId="0" borderId="0" xfId="0" applyNumberFormat="1" applyFont="1" applyFill="1" applyAlignment="1">
      <alignment horizontal="left" wrapText="1"/>
    </xf>
    <xf numFmtId="0" fontId="8" fillId="0" borderId="0" xfId="0" applyFont="1" applyFill="1" applyAlignment="1">
      <alignment horizontal="left" wrapText="1"/>
    </xf>
    <xf numFmtId="0" fontId="2" fillId="0" borderId="0" xfId="0" applyFont="1" applyFill="1" applyProtection="1">
      <protection locked="0"/>
    </xf>
    <xf numFmtId="166" fontId="13" fillId="8" borderId="5" xfId="1" applyNumberFormat="1" applyFont="1" applyFill="1" applyBorder="1" applyAlignment="1" applyProtection="1">
      <alignment horizontal="right" wrapText="1"/>
      <protection hidden="1"/>
    </xf>
    <xf numFmtId="0" fontId="0" fillId="8" borderId="5" xfId="0" applyFill="1" applyBorder="1" applyProtection="1">
      <protection hidden="1"/>
    </xf>
    <xf numFmtId="0" fontId="14" fillId="8" borderId="5" xfId="0" applyFont="1" applyFill="1" applyBorder="1" applyProtection="1">
      <protection hidden="1"/>
    </xf>
    <xf numFmtId="0" fontId="1" fillId="8" borderId="5" xfId="0" applyFont="1" applyFill="1" applyBorder="1" applyAlignment="1" applyProtection="1">
      <alignment horizontal="left" shrinkToFit="1"/>
      <protection hidden="1"/>
    </xf>
    <xf numFmtId="0" fontId="1" fillId="8" borderId="5" xfId="0" applyFont="1" applyFill="1" applyBorder="1" applyProtection="1">
      <protection hidden="1"/>
    </xf>
    <xf numFmtId="0" fontId="4" fillId="8" borderId="5" xfId="0" applyFont="1" applyFill="1" applyBorder="1" applyAlignment="1" applyProtection="1">
      <alignment horizontal="right"/>
      <protection hidden="1"/>
    </xf>
    <xf numFmtId="49" fontId="9" fillId="8" borderId="5" xfId="0" applyNumberFormat="1" applyFont="1" applyFill="1" applyBorder="1" applyAlignment="1" applyProtection="1">
      <alignment horizontal="right"/>
      <protection hidden="1"/>
    </xf>
    <xf numFmtId="0" fontId="8" fillId="8" borderId="5" xfId="0" applyFont="1" applyFill="1" applyBorder="1" applyProtection="1">
      <protection hidden="1"/>
    </xf>
    <xf numFmtId="0" fontId="4" fillId="8" borderId="5" xfId="0" applyFont="1" applyFill="1" applyBorder="1" applyAlignment="1" applyProtection="1">
      <protection hidden="1"/>
    </xf>
    <xf numFmtId="0" fontId="4" fillId="8" borderId="6" xfId="0" applyFont="1" applyFill="1" applyBorder="1" applyAlignment="1" applyProtection="1">
      <alignment horizontal="right"/>
      <protection hidden="1"/>
    </xf>
    <xf numFmtId="166" fontId="13" fillId="8" borderId="7" xfId="1" applyNumberFormat="1" applyFont="1" applyFill="1" applyBorder="1" applyAlignment="1" applyProtection="1">
      <alignment horizontal="right" wrapText="1"/>
      <protection hidden="1"/>
    </xf>
    <xf numFmtId="166" fontId="13" fillId="8" borderId="0" xfId="1" applyNumberFormat="1" applyFont="1" applyFill="1" applyBorder="1" applyAlignment="1" applyProtection="1">
      <alignment horizontal="right" wrapText="1"/>
      <protection hidden="1"/>
    </xf>
    <xf numFmtId="0" fontId="0" fillId="8" borderId="0" xfId="0" applyFill="1" applyBorder="1" applyProtection="1">
      <protection hidden="1"/>
    </xf>
    <xf numFmtId="0" fontId="14" fillId="8" borderId="0" xfId="0" applyFont="1" applyFill="1" applyBorder="1" applyProtection="1">
      <protection hidden="1"/>
    </xf>
    <xf numFmtId="167" fontId="2" fillId="8" borderId="0" xfId="0" applyNumberFormat="1" applyFont="1" applyFill="1" applyBorder="1" applyProtection="1">
      <protection hidden="1"/>
    </xf>
    <xf numFmtId="0" fontId="15" fillId="8" borderId="0" xfId="0" applyFont="1" applyFill="1" applyBorder="1" applyProtection="1">
      <protection hidden="1"/>
    </xf>
    <xf numFmtId="0" fontId="1" fillId="8" borderId="0" xfId="0" applyFont="1" applyFill="1" applyBorder="1" applyProtection="1">
      <protection hidden="1"/>
    </xf>
    <xf numFmtId="0" fontId="4" fillId="8" borderId="0" xfId="0" applyFont="1" applyFill="1" applyBorder="1" applyAlignment="1" applyProtection="1">
      <alignment horizontal="right"/>
      <protection hidden="1"/>
    </xf>
    <xf numFmtId="49" fontId="9" fillId="8" borderId="0" xfId="0" applyNumberFormat="1" applyFont="1" applyFill="1" applyBorder="1" applyAlignment="1" applyProtection="1">
      <alignment horizontal="right"/>
      <protection hidden="1"/>
    </xf>
    <xf numFmtId="0" fontId="8" fillId="8" borderId="0" xfId="0" applyFont="1" applyFill="1" applyBorder="1" applyProtection="1">
      <protection hidden="1"/>
    </xf>
    <xf numFmtId="0" fontId="4" fillId="8" borderId="0" xfId="0" applyFont="1" applyFill="1" applyBorder="1" applyAlignment="1" applyProtection="1">
      <protection hidden="1"/>
    </xf>
    <xf numFmtId="0" fontId="4" fillId="8" borderId="8" xfId="0" applyFont="1" applyFill="1" applyBorder="1" applyAlignment="1" applyProtection="1">
      <alignment horizontal="right"/>
      <protection hidden="1"/>
    </xf>
    <xf numFmtId="165" fontId="0" fillId="8" borderId="0" xfId="0" applyNumberFormat="1" applyFill="1" applyBorder="1" applyAlignment="1" applyProtection="1">
      <alignment horizontal="right"/>
      <protection hidden="1"/>
    </xf>
    <xf numFmtId="0" fontId="1" fillId="8" borderId="7" xfId="0" applyFont="1" applyFill="1" applyBorder="1" applyProtection="1">
      <protection hidden="1"/>
    </xf>
    <xf numFmtId="166" fontId="13" fillId="8" borderId="9" xfId="1" applyNumberFormat="1" applyFont="1" applyFill="1" applyBorder="1" applyAlignment="1" applyProtection="1">
      <alignment horizontal="right" wrapText="1"/>
      <protection hidden="1"/>
    </xf>
    <xf numFmtId="166" fontId="13" fillId="8" borderId="10" xfId="1" applyNumberFormat="1" applyFont="1" applyFill="1" applyBorder="1" applyAlignment="1" applyProtection="1">
      <alignment horizontal="right" wrapText="1"/>
      <protection hidden="1"/>
    </xf>
    <xf numFmtId="0" fontId="0" fillId="8" borderId="10" xfId="0" applyFill="1" applyBorder="1" applyProtection="1">
      <protection hidden="1"/>
    </xf>
    <xf numFmtId="0" fontId="14" fillId="8" borderId="10" xfId="0" applyFont="1" applyFill="1" applyBorder="1" applyProtection="1">
      <protection hidden="1"/>
    </xf>
    <xf numFmtId="0" fontId="15" fillId="8" borderId="10" xfId="0" applyFont="1" applyFill="1" applyBorder="1" applyProtection="1">
      <protection hidden="1"/>
    </xf>
    <xf numFmtId="0" fontId="1" fillId="8" borderId="10" xfId="0" applyFont="1" applyFill="1" applyBorder="1" applyProtection="1">
      <protection hidden="1"/>
    </xf>
    <xf numFmtId="0" fontId="4" fillId="8" borderId="10" xfId="0" applyFont="1" applyFill="1" applyBorder="1" applyAlignment="1" applyProtection="1">
      <alignment horizontal="right"/>
      <protection hidden="1"/>
    </xf>
    <xf numFmtId="49" fontId="9" fillId="8" borderId="10" xfId="0" applyNumberFormat="1" applyFont="1" applyFill="1" applyBorder="1" applyAlignment="1" applyProtection="1">
      <alignment horizontal="right"/>
      <protection hidden="1"/>
    </xf>
    <xf numFmtId="0" fontId="8" fillId="8" borderId="10" xfId="0" applyFont="1" applyFill="1" applyBorder="1" applyProtection="1">
      <protection hidden="1"/>
    </xf>
    <xf numFmtId="0" fontId="4" fillId="8" borderId="10" xfId="0" applyFont="1" applyFill="1" applyBorder="1" applyAlignment="1" applyProtection="1">
      <protection hidden="1"/>
    </xf>
    <xf numFmtId="0" fontId="4" fillId="8" borderId="11" xfId="0" applyFont="1" applyFill="1" applyBorder="1" applyAlignment="1" applyProtection="1">
      <alignment horizontal="right"/>
      <protection hidden="1"/>
    </xf>
    <xf numFmtId="2" fontId="29" fillId="8" borderId="4" xfId="2" applyNumberFormat="1" applyFont="1" applyFill="1" applyBorder="1" applyAlignment="1" applyProtection="1">
      <alignment horizontal="left" vertical="center"/>
      <protection locked="0"/>
    </xf>
    <xf numFmtId="0" fontId="2" fillId="0" borderId="0" xfId="0" applyFont="1" applyFill="1" applyAlignment="1">
      <alignment horizontal="left" wrapText="1"/>
    </xf>
    <xf numFmtId="0" fontId="2" fillId="0" borderId="0" xfId="0" applyFont="1" applyFill="1" applyAlignment="1" applyProtection="1">
      <alignment wrapText="1"/>
      <protection locked="0"/>
    </xf>
    <xf numFmtId="0" fontId="31" fillId="0" borderId="0" xfId="0" applyFont="1" applyFill="1" applyAlignment="1">
      <alignment horizontal="left" wrapText="1"/>
    </xf>
    <xf numFmtId="0" fontId="0" fillId="0" borderId="0" xfId="0" applyFont="1" applyAlignment="1">
      <alignment horizontal="left" wrapText="1"/>
    </xf>
    <xf numFmtId="0" fontId="42" fillId="0" borderId="0" xfId="0" applyFont="1" applyFill="1" applyAlignment="1">
      <alignment horizontal="left" wrapText="1"/>
    </xf>
    <xf numFmtId="0" fontId="13" fillId="0" borderId="0" xfId="2" applyFont="1" applyFill="1" applyBorder="1" applyAlignment="1">
      <alignment horizontal="left" vertical="top" wrapText="1"/>
    </xf>
    <xf numFmtId="0" fontId="1" fillId="3" borderId="1" xfId="0" applyFont="1" applyFill="1" applyBorder="1" applyAlignment="1" applyProtection="1">
      <alignment horizontal="left" shrinkToFit="1"/>
      <protection locked="0"/>
    </xf>
    <xf numFmtId="0" fontId="1" fillId="3" borderId="2" xfId="0" applyFont="1" applyFill="1" applyBorder="1" applyAlignment="1" applyProtection="1">
      <alignment horizontal="left" shrinkToFit="1"/>
      <protection locked="0"/>
    </xf>
    <xf numFmtId="0" fontId="1" fillId="3" borderId="3" xfId="0" applyFont="1" applyFill="1" applyBorder="1" applyAlignment="1" applyProtection="1">
      <alignment horizontal="left" shrinkToFit="1"/>
      <protection locked="0"/>
    </xf>
    <xf numFmtId="1" fontId="33" fillId="6" borderId="0" xfId="0" applyNumberFormat="1" applyFont="1" applyFill="1" applyAlignment="1" applyProtection="1">
      <alignment horizontal="center" vertical="center" wrapText="1"/>
      <protection locked="0"/>
    </xf>
    <xf numFmtId="0" fontId="35" fillId="0" borderId="0" xfId="0" applyFont="1" applyFill="1" applyAlignment="1" applyProtection="1">
      <alignment horizontal="left" wrapText="1"/>
      <protection locked="0"/>
    </xf>
    <xf numFmtId="49" fontId="41" fillId="0" borderId="0" xfId="4" applyNumberFormat="1" applyFont="1" applyFill="1" applyAlignment="1" applyProtection="1">
      <alignment horizontal="left"/>
      <protection locked="0"/>
    </xf>
    <xf numFmtId="49" fontId="40" fillId="0" borderId="0" xfId="4" applyNumberFormat="1" applyFill="1" applyAlignment="1" applyProtection="1">
      <alignment horizontal="left"/>
      <protection locked="0"/>
    </xf>
    <xf numFmtId="0" fontId="40" fillId="0" borderId="0" xfId="4" applyAlignment="1"/>
    <xf numFmtId="49" fontId="41" fillId="0" borderId="0" xfId="4" applyNumberFormat="1" applyFont="1" applyFill="1" applyAlignment="1" applyProtection="1">
      <alignment horizontal="left" wrapText="1"/>
      <protection locked="0"/>
    </xf>
  </cellXfs>
  <cellStyles count="5">
    <cellStyle name="Hyperlink" xfId="4" builtinId="8"/>
    <cellStyle name="Normal" xfId="0" builtinId="0"/>
    <cellStyle name="Normal_NOx" xfId="1"/>
    <cellStyle name="Normal_Sheet1" xfId="2"/>
    <cellStyle name="Normal_Sheet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fr-FR"/>
              <a:t>Total population supplied by water supply industry</a:t>
            </a:r>
          </a:p>
        </c:rich>
      </c:tx>
      <c:layout>
        <c:manualLayout>
          <c:xMode val="edge"/>
          <c:yMode val="edge"/>
          <c:x val="0.25671140939597314"/>
          <c:y val="2.6923076923076925E-2"/>
        </c:manualLayout>
      </c:layout>
      <c:overlay val="0"/>
      <c:spPr>
        <a:noFill/>
        <a:ln w="25400">
          <a:noFill/>
        </a:ln>
      </c:spPr>
    </c:title>
    <c:autoTitleDeleted val="0"/>
    <c:plotArea>
      <c:layout>
        <c:manualLayout>
          <c:layoutTarget val="inner"/>
          <c:xMode val="edge"/>
          <c:yMode val="edge"/>
          <c:x val="0.12053957749357362"/>
          <c:y val="0.16153846153846155"/>
          <c:w val="0.85429259886031295"/>
          <c:h val="0.61923076923076925"/>
        </c:manualLayout>
      </c:layout>
      <c:barChart>
        <c:barDir val="col"/>
        <c:grouping val="clustered"/>
        <c:varyColors val="0"/>
        <c:ser>
          <c:idx val="0"/>
          <c:order val="0"/>
          <c:tx>
            <c:strRef>
              <c:f>'Total pop supplied by water'!$D$28:$AQ$28</c:f>
              <c:strCache>
                <c:ptCount val="1"/>
                <c:pt idx="0">
                  <c:v>1990 1995 1996 1997 1998 1999 2000 2001 2002 2003 2004 2005 2006 2007 2008 2009 2010 2011 2012 2013</c:v>
                </c:pt>
              </c:strCache>
            </c:strRef>
          </c:tx>
          <c:spPr>
            <a:solidFill>
              <a:schemeClr val="tx2">
                <a:lumMod val="60000"/>
                <a:lumOff val="40000"/>
              </a:schemeClr>
            </a:solidFill>
            <a:ln w="12700">
              <a:noFill/>
              <a:prstDash val="solid"/>
            </a:ln>
          </c:spPr>
          <c:invertIfNegative val="0"/>
          <c:cat>
            <c:numRef>
              <c:f>'Total pop supplied by water'!$D$28:$AQ$28</c:f>
              <c:numCache>
                <c:formatCode>General</c:formatCode>
                <c:ptCount val="40"/>
                <c:pt idx="0">
                  <c:v>1990</c:v>
                </c:pt>
                <c:pt idx="2">
                  <c:v>1995</c:v>
                </c:pt>
                <c:pt idx="4">
                  <c:v>1996</c:v>
                </c:pt>
                <c:pt idx="6">
                  <c:v>1997</c:v>
                </c:pt>
                <c:pt idx="8">
                  <c:v>1998</c:v>
                </c:pt>
                <c:pt idx="10">
                  <c:v>1999</c:v>
                </c:pt>
                <c:pt idx="12">
                  <c:v>2000</c:v>
                </c:pt>
                <c:pt idx="14">
                  <c:v>2001</c:v>
                </c:pt>
                <c:pt idx="16">
                  <c:v>2002</c:v>
                </c:pt>
                <c:pt idx="18">
                  <c:v>2003</c:v>
                </c:pt>
                <c:pt idx="20">
                  <c:v>2004</c:v>
                </c:pt>
                <c:pt idx="22">
                  <c:v>2005</c:v>
                </c:pt>
                <c:pt idx="24">
                  <c:v>2006</c:v>
                </c:pt>
                <c:pt idx="26">
                  <c:v>2007</c:v>
                </c:pt>
                <c:pt idx="28">
                  <c:v>2008</c:v>
                </c:pt>
                <c:pt idx="30">
                  <c:v>2009</c:v>
                </c:pt>
                <c:pt idx="32">
                  <c:v>2010</c:v>
                </c:pt>
                <c:pt idx="34">
                  <c:v>2011</c:v>
                </c:pt>
                <c:pt idx="36" formatCode="@">
                  <c:v>2012</c:v>
                </c:pt>
                <c:pt idx="38" formatCode="@">
                  <c:v>2013</c:v>
                </c:pt>
              </c:numCache>
            </c:numRef>
          </c:cat>
          <c:val>
            <c:numRef>
              <c:f>'Total pop supplied by water'!$D$29:$AQ$29</c:f>
              <c:numCache>
                <c:formatCode>0</c:formatCode>
                <c:ptCount val="40"/>
                <c:pt idx="0">
                  <c:v>0</c:v>
                </c:pt>
                <c:pt idx="2">
                  <c:v>0</c:v>
                </c:pt>
                <c:pt idx="4" formatCode="General">
                  <c:v>0</c:v>
                </c:pt>
                <c:pt idx="6" formatCode="General">
                  <c:v>0</c:v>
                </c:pt>
                <c:pt idx="8" formatCode="General">
                  <c:v>0</c:v>
                </c:pt>
                <c:pt idx="10" formatCode="General">
                  <c:v>0</c:v>
                </c:pt>
                <c:pt idx="12" formatCode="General">
                  <c:v>0</c:v>
                </c:pt>
                <c:pt idx="14" formatCode="General">
                  <c:v>0</c:v>
                </c:pt>
                <c:pt idx="16" formatCode="General">
                  <c:v>0</c:v>
                </c:pt>
                <c:pt idx="18" formatCode="General">
                  <c:v>0</c:v>
                </c:pt>
                <c:pt idx="20" formatCode="General">
                  <c:v>0</c:v>
                </c:pt>
                <c:pt idx="22" formatCode="General">
                  <c:v>0</c:v>
                </c:pt>
                <c:pt idx="24" formatCode="General">
                  <c:v>0</c:v>
                </c:pt>
                <c:pt idx="26" formatCode="General">
                  <c:v>0</c:v>
                </c:pt>
                <c:pt idx="28" formatCode="General">
                  <c:v>0</c:v>
                </c:pt>
                <c:pt idx="30" formatCode="General">
                  <c:v>79</c:v>
                </c:pt>
                <c:pt idx="32" formatCode="General">
                  <c:v>80</c:v>
                </c:pt>
                <c:pt idx="34" formatCode="General">
                  <c:v>81</c:v>
                </c:pt>
                <c:pt idx="36" formatCode="General">
                  <c:v>80</c:v>
                </c:pt>
                <c:pt idx="38" formatCode="General">
                  <c:v>0</c:v>
                </c:pt>
              </c:numCache>
            </c:numRef>
          </c:val>
        </c:ser>
        <c:dLbls>
          <c:showLegendKey val="0"/>
          <c:showVal val="0"/>
          <c:showCatName val="0"/>
          <c:showSerName val="0"/>
          <c:showPercent val="0"/>
          <c:showBubbleSize val="0"/>
        </c:dLbls>
        <c:gapWidth val="30"/>
        <c:axId val="280485248"/>
        <c:axId val="79345152"/>
      </c:barChart>
      <c:catAx>
        <c:axId val="280485248"/>
        <c:scaling>
          <c:orientation val="minMax"/>
        </c:scaling>
        <c:delete val="0"/>
        <c:axPos val="b"/>
        <c:title>
          <c:tx>
            <c:rich>
              <a:bodyPr/>
              <a:lstStyle/>
              <a:p>
                <a:pPr algn="r">
                  <a:defRPr sz="925" b="1" i="0" u="none" strike="noStrike" baseline="0">
                    <a:solidFill>
                      <a:srgbClr val="000000"/>
                    </a:solidFill>
                    <a:latin typeface="Arial"/>
                    <a:ea typeface="Arial"/>
                    <a:cs typeface="Arial"/>
                  </a:defRPr>
                </a:pPr>
                <a:r>
                  <a:rPr lang="fr-FR"/>
                  <a:t>Time (year)</a:t>
                </a:r>
              </a:p>
            </c:rich>
          </c:tx>
          <c:layout>
            <c:manualLayout>
              <c:xMode val="edge"/>
              <c:yMode val="edge"/>
              <c:x val="0.84395973154362414"/>
              <c:y val="0.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2700000" vert="horz"/>
          <a:lstStyle/>
          <a:p>
            <a:pPr>
              <a:defRPr sz="825" b="0" i="0" u="none" strike="noStrike" baseline="0">
                <a:solidFill>
                  <a:srgbClr val="000000"/>
                </a:solidFill>
                <a:latin typeface="Arial"/>
                <a:ea typeface="Arial"/>
                <a:cs typeface="Arial"/>
              </a:defRPr>
            </a:pPr>
            <a:endParaRPr lang="fr-FR"/>
          </a:p>
        </c:txPr>
        <c:crossAx val="79345152"/>
        <c:crosses val="autoZero"/>
        <c:auto val="1"/>
        <c:lblAlgn val="ctr"/>
        <c:lblOffset val="100"/>
        <c:tickLblSkip val="1"/>
        <c:tickMarkSkip val="1"/>
        <c:noMultiLvlLbl val="0"/>
      </c:catAx>
      <c:valAx>
        <c:axId val="79345152"/>
        <c:scaling>
          <c:orientation val="minMax"/>
        </c:scaling>
        <c:delete val="0"/>
        <c:axPos val="l"/>
        <c:majorGridlines>
          <c:spPr>
            <a:ln w="3175">
              <a:solidFill>
                <a:srgbClr val="000000"/>
              </a:solidFill>
              <a:prstDash val="solid"/>
            </a:ln>
          </c:spPr>
        </c:majorGridlines>
        <c:title>
          <c:tx>
            <c:rich>
              <a:bodyPr/>
              <a:lstStyle/>
              <a:p>
                <a:pPr>
                  <a:defRPr sz="825" b="1" i="0" u="none" strike="noStrike" baseline="0">
                    <a:solidFill>
                      <a:srgbClr val="000000"/>
                    </a:solidFill>
                    <a:latin typeface="Arial"/>
                    <a:ea typeface="Arial"/>
                    <a:cs typeface="Arial"/>
                  </a:defRPr>
                </a:pPr>
                <a:r>
                  <a:rPr lang="fr-FR"/>
                  <a:t>Percentage (%)</a:t>
                </a:r>
              </a:p>
            </c:rich>
          </c:tx>
          <c:layout>
            <c:manualLayout>
              <c:xMode val="edge"/>
              <c:yMode val="edge"/>
              <c:x val="3.1956802277431709E-2"/>
              <c:y val="0.30384618977016103"/>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fr-FR"/>
          </a:p>
        </c:txPr>
        <c:crossAx val="280485248"/>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fr-FR"/>
    </a:p>
  </c:txPr>
  <c:printSettings>
    <c:headerFooter alignWithMargins="0"/>
    <c:pageMargins b="1" l="0.75" r="0.75"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352424</xdr:colOff>
      <xdr:row>9</xdr:row>
      <xdr:rowOff>0</xdr:rowOff>
    </xdr:from>
    <xdr:to>
      <xdr:col>31</xdr:col>
      <xdr:colOff>280736</xdr:colOff>
      <xdr:row>23</xdr:row>
      <xdr:rowOff>76200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21</xdr:col>
      <xdr:colOff>170447</xdr:colOff>
      <xdr:row>23</xdr:row>
      <xdr:rowOff>104776</xdr:rowOff>
    </xdr:from>
    <xdr:to>
      <xdr:col>31</xdr:col>
      <xdr:colOff>260683</xdr:colOff>
      <xdr:row>24</xdr:row>
      <xdr:rowOff>100265</xdr:rowOff>
    </xdr:to>
    <xdr:sp macro="" textlink="">
      <xdr:nvSpPr>
        <xdr:cNvPr id="3" name="Text Box 3"/>
        <xdr:cNvSpPr txBox="1">
          <a:spLocks noChangeArrowheads="1"/>
        </xdr:cNvSpPr>
      </xdr:nvSpPr>
      <xdr:spPr bwMode="auto">
        <a:xfrm>
          <a:off x="7958087" y="3663316"/>
          <a:ext cx="3305876" cy="163129"/>
        </a:xfrm>
        <a:prstGeom prst="rect">
          <a:avLst/>
        </a:prstGeom>
        <a:solidFill>
          <a:schemeClr val="bg1">
            <a:lumMod val="75000"/>
          </a:schemeClr>
        </a:solidFill>
        <a:ln>
          <a:noFill/>
        </a:ln>
        <a:effectLst/>
      </xdr:spPr>
      <xdr:txBody>
        <a:bodyPr vertOverflow="clip" wrap="square" lIns="27432" tIns="18288" rIns="0" bIns="0" anchor="t" upright="1"/>
        <a:lstStyle/>
        <a:p>
          <a:pPr algn="l" rtl="0">
            <a:defRPr sz="1000"/>
          </a:pPr>
          <a:r>
            <a:rPr lang="fr-FR" sz="800" b="0" i="1" u="none" strike="noStrike" baseline="0">
              <a:solidFill>
                <a:sysClr val="windowText" lastClr="000000"/>
              </a:solidFill>
              <a:latin typeface="Arial"/>
              <a:cs typeface="Arial"/>
            </a:rPr>
            <a:t>website: http://unstats.un.org/unsd/ENVIRONMENT/qindicators.htm</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User.Stat8\Desktop\DESALuciaRecs,%202009-07-20\July,06\website%20tables_Selected_finalLM.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User.Stat8\Desktop\DESALuciaRecs,%202009-07-06\TESTINGS\PRUEBA%20Data%20Graphi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1_1990"/>
      <sheetName val="W1_1990Data"/>
      <sheetName val="LMmapCode"/>
      <sheetName val="Map"/>
      <sheetName val="W1_1995"/>
      <sheetName val="W1_2000"/>
      <sheetName val="W1_latest"/>
      <sheetName val="W3_1990"/>
      <sheetName val="W3_1995"/>
      <sheetName val="W3_2000"/>
      <sheetName val="W3_latest"/>
      <sheetName val="W3_Total"/>
      <sheetName val="W3_Total (2)"/>
      <sheetName val="Sheet2"/>
      <sheetName val="W3_surface"/>
      <sheetName val="W3_ground"/>
      <sheetName val="W4_netwater"/>
      <sheetName val="W4_households"/>
      <sheetName val="W4_populations"/>
      <sheetName val="W7_collecting"/>
      <sheetName val="W7_treatment"/>
      <sheetName val="R2_MW"/>
      <sheetName val="R2_percentage"/>
      <sheetName val="R3_latest"/>
      <sheetName val="Sheet1"/>
      <sheetName val="R6_MW"/>
      <sheetName val="R6_MWtreatment"/>
    </sheetNames>
    <sheetDataSet>
      <sheetData sheetId="0" refreshError="1"/>
      <sheetData sheetId="1">
        <row r="7">
          <cell r="K7" t="str">
            <v>Brunei Darussalam</v>
          </cell>
          <cell r="L7" t="str">
            <v>...</v>
          </cell>
        </row>
      </sheetData>
      <sheetData sheetId="2">
        <row r="3">
          <cell r="J3">
            <v>0</v>
          </cell>
          <cell r="K3" t="str">
            <v>cls1</v>
          </cell>
        </row>
        <row r="4">
          <cell r="J4">
            <v>3001</v>
          </cell>
          <cell r="K4" t="str">
            <v>cls2</v>
          </cell>
        </row>
        <row r="5">
          <cell r="J5">
            <v>10001</v>
          </cell>
          <cell r="K5" t="str">
            <v>cls3</v>
          </cell>
        </row>
        <row r="6">
          <cell r="J6">
            <v>50001</v>
          </cell>
          <cell r="K6" t="str">
            <v>cls4</v>
          </cell>
        </row>
        <row r="7">
          <cell r="J7">
            <v>200000</v>
          </cell>
          <cell r="K7" t="str">
            <v>cls5</v>
          </cell>
        </row>
        <row r="8">
          <cell r="J8" t="str">
            <v>…</v>
          </cell>
          <cell r="K8" t="str">
            <v>cls6</v>
          </cell>
        </row>
        <row r="11">
          <cell r="J11" t="str">
            <v>Reg6</v>
          </cell>
        </row>
        <row r="12">
          <cell r="J12" t="e">
            <v>#N/A</v>
          </cell>
        </row>
        <row r="13">
          <cell r="J13" t="e">
            <v>#N/A</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S"/>
      <sheetName val="Footnotes workings"/>
      <sheetName val="Country &amp; ID"/>
      <sheetName val="Var Name &amp; ID"/>
      <sheetName val="Var ID, Unit ID, Unit"/>
      <sheetName val="Coun ID,Var ID,Year"/>
      <sheetName val="Footnotes"/>
      <sheetName val="Data for graphing"/>
    </sheetNames>
    <sheetDataSet>
      <sheetData sheetId="0"/>
      <sheetData sheetId="1"/>
      <sheetData sheetId="2">
        <row r="2">
          <cell r="A2" t="str">
            <v>Afghanistan</v>
          </cell>
        </row>
        <row r="3">
          <cell r="A3" t="str">
            <v>Albania</v>
          </cell>
        </row>
        <row r="4">
          <cell r="A4" t="str">
            <v>Algeria</v>
          </cell>
        </row>
        <row r="5">
          <cell r="A5" t="str">
            <v>American Samoa</v>
          </cell>
        </row>
        <row r="6">
          <cell r="A6" t="str">
            <v>Andorra</v>
          </cell>
        </row>
        <row r="7">
          <cell r="A7" t="str">
            <v>Angola</v>
          </cell>
        </row>
        <row r="8">
          <cell r="A8" t="str">
            <v>Anguilla</v>
          </cell>
        </row>
        <row r="9">
          <cell r="A9" t="str">
            <v>Antigua and Barbuda</v>
          </cell>
        </row>
        <row r="10">
          <cell r="A10" t="str">
            <v>Argentina</v>
          </cell>
        </row>
        <row r="11">
          <cell r="A11" t="str">
            <v>Armenia</v>
          </cell>
        </row>
        <row r="12">
          <cell r="A12" t="str">
            <v>Aruba</v>
          </cell>
        </row>
        <row r="13">
          <cell r="A13" t="str">
            <v>Australia</v>
          </cell>
        </row>
        <row r="14">
          <cell r="A14" t="str">
            <v>Austria</v>
          </cell>
        </row>
        <row r="15">
          <cell r="A15" t="str">
            <v>Azerbaijan</v>
          </cell>
        </row>
        <row r="16">
          <cell r="A16" t="str">
            <v>Bahamas</v>
          </cell>
        </row>
        <row r="17">
          <cell r="A17" t="str">
            <v>Bahrain</v>
          </cell>
        </row>
        <row r="18">
          <cell r="A18" t="str">
            <v>Bangladesh</v>
          </cell>
        </row>
        <row r="19">
          <cell r="A19" t="str">
            <v>Barbados</v>
          </cell>
        </row>
        <row r="20">
          <cell r="A20" t="str">
            <v>Belarus</v>
          </cell>
        </row>
        <row r="21">
          <cell r="A21" t="str">
            <v>Belgium</v>
          </cell>
        </row>
        <row r="22">
          <cell r="A22" t="str">
            <v>Belgium-Luxembourg</v>
          </cell>
        </row>
        <row r="23">
          <cell r="A23" t="str">
            <v>Belize</v>
          </cell>
        </row>
        <row r="24">
          <cell r="A24" t="str">
            <v>Benin</v>
          </cell>
        </row>
        <row r="25">
          <cell r="A25" t="str">
            <v>Bermuda</v>
          </cell>
        </row>
        <row r="26">
          <cell r="A26" t="str">
            <v>Bhutan</v>
          </cell>
        </row>
        <row r="27">
          <cell r="A27" t="str">
            <v>Bolivia</v>
          </cell>
        </row>
        <row r="28">
          <cell r="A28" t="str">
            <v>Bosnia and Herzegovina</v>
          </cell>
        </row>
        <row r="29">
          <cell r="A29" t="str">
            <v>Botswana</v>
          </cell>
        </row>
        <row r="30">
          <cell r="A30" t="str">
            <v>Brazil</v>
          </cell>
        </row>
        <row r="31">
          <cell r="A31" t="str">
            <v>British Virgin Islands</v>
          </cell>
        </row>
        <row r="32">
          <cell r="A32" t="str">
            <v>Brunei Darussalam</v>
          </cell>
        </row>
        <row r="33">
          <cell r="A33" t="str">
            <v>Bulgaria</v>
          </cell>
        </row>
        <row r="34">
          <cell r="A34" t="str">
            <v>Burkina Faso</v>
          </cell>
        </row>
        <row r="35">
          <cell r="A35" t="str">
            <v>Burundi</v>
          </cell>
        </row>
        <row r="36">
          <cell r="A36" t="str">
            <v>Cambodia</v>
          </cell>
        </row>
        <row r="37">
          <cell r="A37" t="str">
            <v>Cameroon</v>
          </cell>
        </row>
        <row r="38">
          <cell r="A38" t="str">
            <v>Canada</v>
          </cell>
        </row>
        <row r="39">
          <cell r="A39" t="str">
            <v>Cape Verde</v>
          </cell>
        </row>
        <row r="40">
          <cell r="A40" t="str">
            <v>Cayman Islands</v>
          </cell>
        </row>
        <row r="41">
          <cell r="A41" t="str">
            <v>Central African Republic</v>
          </cell>
        </row>
        <row r="42">
          <cell r="A42" t="str">
            <v>Chad</v>
          </cell>
        </row>
        <row r="43">
          <cell r="A43" t="str">
            <v>Channel Islands</v>
          </cell>
        </row>
        <row r="44">
          <cell r="A44" t="str">
            <v>Chile</v>
          </cell>
        </row>
        <row r="45">
          <cell r="A45" t="str">
            <v>China</v>
          </cell>
        </row>
        <row r="46">
          <cell r="A46" t="str">
            <v>China, Hong Kong SAR</v>
          </cell>
        </row>
        <row r="47">
          <cell r="A47" t="str">
            <v>China, Macao SAR</v>
          </cell>
        </row>
        <row r="48">
          <cell r="A48" t="str">
            <v>Christmas Island</v>
          </cell>
        </row>
        <row r="49">
          <cell r="A49" t="str">
            <v>Cocos Island</v>
          </cell>
        </row>
        <row r="50">
          <cell r="A50" t="str">
            <v>Colombia</v>
          </cell>
        </row>
        <row r="51">
          <cell r="A51" t="str">
            <v>Comoros</v>
          </cell>
        </row>
        <row r="52">
          <cell r="A52" t="str">
            <v>Congo</v>
          </cell>
        </row>
        <row r="53">
          <cell r="A53" t="str">
            <v>Cook Islands</v>
          </cell>
        </row>
        <row r="54">
          <cell r="A54" t="str">
            <v>Costa Rica</v>
          </cell>
        </row>
        <row r="55">
          <cell r="A55" t="str">
            <v>Cote d'Ivoire</v>
          </cell>
        </row>
        <row r="56">
          <cell r="A56" t="str">
            <v>Croatia</v>
          </cell>
        </row>
        <row r="57">
          <cell r="A57" t="str">
            <v>Cuba</v>
          </cell>
        </row>
        <row r="58">
          <cell r="A58" t="str">
            <v>Cyprus</v>
          </cell>
        </row>
        <row r="59">
          <cell r="A59" t="str">
            <v>Czech Republic</v>
          </cell>
        </row>
        <row r="60">
          <cell r="A60" t="str">
            <v>Dem. Rep. of the Congo</v>
          </cell>
        </row>
        <row r="61">
          <cell r="A61" t="str">
            <v>Denmark</v>
          </cell>
        </row>
        <row r="62">
          <cell r="A62" t="str">
            <v>Djibouti</v>
          </cell>
        </row>
        <row r="63">
          <cell r="A63" t="str">
            <v>Dominica</v>
          </cell>
        </row>
        <row r="64">
          <cell r="A64" t="str">
            <v>Dominican Republic</v>
          </cell>
        </row>
        <row r="65">
          <cell r="A65" t="str">
            <v>Ecuador</v>
          </cell>
        </row>
        <row r="66">
          <cell r="A66" t="str">
            <v>Egypt</v>
          </cell>
        </row>
        <row r="67">
          <cell r="A67" t="str">
            <v>El Salvador</v>
          </cell>
        </row>
        <row r="68">
          <cell r="A68" t="str">
            <v>Equatorial Guinea</v>
          </cell>
        </row>
        <row r="69">
          <cell r="A69" t="str">
            <v>Eritrea</v>
          </cell>
        </row>
        <row r="70">
          <cell r="A70" t="str">
            <v>Estonia</v>
          </cell>
        </row>
        <row r="71">
          <cell r="A71" t="str">
            <v>Ethiopia</v>
          </cell>
        </row>
        <row r="72">
          <cell r="A72" t="str">
            <v>Faeroe Islands</v>
          </cell>
        </row>
        <row r="73">
          <cell r="A73" t="str">
            <v>Falkland Islands (Malvinas)</v>
          </cell>
        </row>
        <row r="74">
          <cell r="A74" t="str">
            <v>Fiji</v>
          </cell>
        </row>
        <row r="75">
          <cell r="A75" t="str">
            <v>Finland</v>
          </cell>
        </row>
        <row r="76">
          <cell r="A76" t="str">
            <v>France</v>
          </cell>
        </row>
        <row r="77">
          <cell r="A77" t="str">
            <v>French Guiana</v>
          </cell>
        </row>
        <row r="78">
          <cell r="A78" t="str">
            <v>French Polynesia</v>
          </cell>
        </row>
        <row r="79">
          <cell r="A79" t="str">
            <v>Gabon</v>
          </cell>
        </row>
        <row r="80">
          <cell r="A80" t="str">
            <v>Gambia</v>
          </cell>
        </row>
        <row r="81">
          <cell r="A81" t="str">
            <v>Georgia</v>
          </cell>
        </row>
        <row r="82">
          <cell r="A82" t="str">
            <v>Germany</v>
          </cell>
        </row>
        <row r="83">
          <cell r="A83" t="str">
            <v>Ghana</v>
          </cell>
        </row>
        <row r="84">
          <cell r="A84" t="str">
            <v>Gibraltar</v>
          </cell>
        </row>
        <row r="85">
          <cell r="A85" t="str">
            <v>Greece</v>
          </cell>
        </row>
        <row r="86">
          <cell r="A86" t="str">
            <v>Greenland</v>
          </cell>
        </row>
        <row r="87">
          <cell r="A87" t="str">
            <v>Grenada</v>
          </cell>
        </row>
        <row r="88">
          <cell r="A88" t="str">
            <v>Guadeloupe</v>
          </cell>
        </row>
        <row r="89">
          <cell r="A89" t="str">
            <v>Guam</v>
          </cell>
        </row>
        <row r="90">
          <cell r="A90" t="str">
            <v>Guatemala</v>
          </cell>
        </row>
        <row r="91">
          <cell r="A91" t="str">
            <v>Guinea</v>
          </cell>
        </row>
        <row r="92">
          <cell r="A92" t="str">
            <v>Guinea-Bissau</v>
          </cell>
        </row>
        <row r="93">
          <cell r="A93" t="str">
            <v>Guyana</v>
          </cell>
        </row>
        <row r="94">
          <cell r="A94" t="str">
            <v>Haiti</v>
          </cell>
        </row>
        <row r="95">
          <cell r="A95" t="str">
            <v>Holy See</v>
          </cell>
        </row>
        <row r="96">
          <cell r="A96" t="str">
            <v>Honduras</v>
          </cell>
        </row>
        <row r="97">
          <cell r="A97" t="str">
            <v>Hungary</v>
          </cell>
        </row>
        <row r="98">
          <cell r="A98" t="str">
            <v>Iceland</v>
          </cell>
        </row>
        <row r="99">
          <cell r="A99" t="str">
            <v>India</v>
          </cell>
        </row>
        <row r="100">
          <cell r="A100" t="str">
            <v>Indonesia</v>
          </cell>
        </row>
        <row r="101">
          <cell r="A101" t="str">
            <v>Iran (Islamic Republic of)</v>
          </cell>
        </row>
        <row r="102">
          <cell r="A102" t="str">
            <v>Iraq</v>
          </cell>
        </row>
        <row r="103">
          <cell r="A103" t="str">
            <v>Ireland</v>
          </cell>
        </row>
        <row r="104">
          <cell r="A104" t="str">
            <v>Isle of Man</v>
          </cell>
        </row>
        <row r="105">
          <cell r="A105" t="str">
            <v>Israel</v>
          </cell>
        </row>
        <row r="106">
          <cell r="A106" t="str">
            <v>Italy</v>
          </cell>
        </row>
        <row r="107">
          <cell r="A107" t="str">
            <v>Jamaica</v>
          </cell>
        </row>
        <row r="108">
          <cell r="A108" t="str">
            <v>Japan</v>
          </cell>
        </row>
        <row r="109">
          <cell r="A109" t="str">
            <v>Jordan</v>
          </cell>
        </row>
        <row r="110">
          <cell r="A110" t="str">
            <v>Kazakhstan</v>
          </cell>
        </row>
        <row r="111">
          <cell r="A111" t="str">
            <v>Kenya</v>
          </cell>
        </row>
        <row r="112">
          <cell r="A112" t="str">
            <v>Kiribati</v>
          </cell>
        </row>
        <row r="113">
          <cell r="A113" t="str">
            <v>Korea, Dem. People's Rep.</v>
          </cell>
        </row>
        <row r="114">
          <cell r="A114" t="str">
            <v>Korea, Republic of</v>
          </cell>
        </row>
        <row r="115">
          <cell r="A115" t="str">
            <v>Kuwait</v>
          </cell>
        </row>
        <row r="116">
          <cell r="A116" t="str">
            <v>Kyrgyzstan</v>
          </cell>
        </row>
        <row r="117">
          <cell r="A117" t="str">
            <v>Lao People's Dem. Rep.</v>
          </cell>
        </row>
        <row r="118">
          <cell r="A118" t="str">
            <v>Latvia</v>
          </cell>
        </row>
        <row r="119">
          <cell r="A119" t="str">
            <v>Lebanon</v>
          </cell>
        </row>
        <row r="120">
          <cell r="A120" t="str">
            <v>Lesotho</v>
          </cell>
        </row>
        <row r="121">
          <cell r="A121" t="str">
            <v>Liberia</v>
          </cell>
        </row>
        <row r="122">
          <cell r="A122" t="str">
            <v>Libyan Arab Jamahiriya</v>
          </cell>
        </row>
        <row r="123">
          <cell r="A123" t="str">
            <v>Liechtenstein</v>
          </cell>
        </row>
        <row r="124">
          <cell r="A124" t="str">
            <v>Lithuania</v>
          </cell>
        </row>
        <row r="125">
          <cell r="A125" t="str">
            <v>Luxembourg</v>
          </cell>
        </row>
        <row r="126">
          <cell r="A126" t="str">
            <v>Madagascar</v>
          </cell>
        </row>
        <row r="127">
          <cell r="A127" t="str">
            <v>Malawi</v>
          </cell>
        </row>
        <row r="128">
          <cell r="A128" t="str">
            <v>Malaysia</v>
          </cell>
        </row>
        <row r="129">
          <cell r="A129" t="str">
            <v>Maldives</v>
          </cell>
        </row>
        <row r="130">
          <cell r="A130" t="str">
            <v>Mali</v>
          </cell>
        </row>
        <row r="131">
          <cell r="A131" t="str">
            <v>Malta</v>
          </cell>
        </row>
        <row r="132">
          <cell r="A132" t="str">
            <v>Marshall Islands</v>
          </cell>
        </row>
        <row r="133">
          <cell r="A133" t="str">
            <v>Martinique</v>
          </cell>
        </row>
        <row r="134">
          <cell r="A134" t="str">
            <v>Mauritania</v>
          </cell>
        </row>
        <row r="135">
          <cell r="A135" t="str">
            <v>Mauritius</v>
          </cell>
        </row>
        <row r="136">
          <cell r="A136" t="str">
            <v>Mexico</v>
          </cell>
        </row>
        <row r="137">
          <cell r="A137" t="str">
            <v>Micronesia, Federated States of</v>
          </cell>
        </row>
        <row r="138">
          <cell r="A138" t="str">
            <v>Monaco</v>
          </cell>
        </row>
        <row r="139">
          <cell r="A139" t="str">
            <v>Mongolia</v>
          </cell>
        </row>
        <row r="140">
          <cell r="A140" t="str">
            <v>Montenegro</v>
          </cell>
        </row>
        <row r="141">
          <cell r="A141" t="str">
            <v>Montserrat</v>
          </cell>
        </row>
        <row r="142">
          <cell r="A142" t="str">
            <v>Morocco</v>
          </cell>
        </row>
        <row r="143">
          <cell r="A143" t="str">
            <v>Mozambique</v>
          </cell>
        </row>
        <row r="144">
          <cell r="A144" t="str">
            <v>Myanmar</v>
          </cell>
        </row>
        <row r="145">
          <cell r="A145" t="str">
            <v>Namibia</v>
          </cell>
        </row>
        <row r="146">
          <cell r="A146" t="str">
            <v>Nauru</v>
          </cell>
        </row>
        <row r="147">
          <cell r="A147" t="str">
            <v>Nepal</v>
          </cell>
        </row>
        <row r="148">
          <cell r="A148" t="str">
            <v>Netherlands</v>
          </cell>
        </row>
        <row r="149">
          <cell r="A149" t="str">
            <v>Netherlands Antilles</v>
          </cell>
        </row>
        <row r="150">
          <cell r="A150" t="str">
            <v>New Caledonia</v>
          </cell>
        </row>
        <row r="151">
          <cell r="A151" t="str">
            <v>New Zealand</v>
          </cell>
        </row>
        <row r="152">
          <cell r="A152" t="str">
            <v>Nicaragua</v>
          </cell>
        </row>
        <row r="153">
          <cell r="A153" t="str">
            <v>Niger</v>
          </cell>
        </row>
        <row r="154">
          <cell r="A154" t="str">
            <v>Nigeria</v>
          </cell>
        </row>
        <row r="155">
          <cell r="A155" t="str">
            <v>Niue</v>
          </cell>
        </row>
        <row r="156">
          <cell r="A156" t="str">
            <v>Norfolk Island</v>
          </cell>
        </row>
        <row r="157">
          <cell r="A157" t="str">
            <v>Northern Mariana Islands</v>
          </cell>
        </row>
        <row r="158">
          <cell r="A158" t="str">
            <v>Norway</v>
          </cell>
        </row>
        <row r="159">
          <cell r="A159" t="str">
            <v>Oman</v>
          </cell>
        </row>
        <row r="160">
          <cell r="A160" t="str">
            <v>Pakistan</v>
          </cell>
        </row>
        <row r="161">
          <cell r="A161" t="str">
            <v>Palau</v>
          </cell>
        </row>
        <row r="162">
          <cell r="A162" t="str">
            <v>Palestine</v>
          </cell>
        </row>
        <row r="163">
          <cell r="A163" t="str">
            <v>Panama</v>
          </cell>
        </row>
        <row r="164">
          <cell r="A164" t="str">
            <v>Papua New Guinea</v>
          </cell>
        </row>
        <row r="165">
          <cell r="A165" t="str">
            <v>Paraguay</v>
          </cell>
        </row>
        <row r="166">
          <cell r="A166" t="str">
            <v>Peru</v>
          </cell>
        </row>
        <row r="167">
          <cell r="A167" t="str">
            <v>Philippines</v>
          </cell>
        </row>
        <row r="168">
          <cell r="A168" t="str">
            <v>Pitcairn</v>
          </cell>
        </row>
        <row r="169">
          <cell r="A169" t="str">
            <v>Poland</v>
          </cell>
        </row>
        <row r="170">
          <cell r="A170" t="str">
            <v>Portugal</v>
          </cell>
        </row>
        <row r="171">
          <cell r="A171" t="str">
            <v>Puerto Rico</v>
          </cell>
        </row>
        <row r="172">
          <cell r="A172" t="str">
            <v>Qatar</v>
          </cell>
        </row>
        <row r="173">
          <cell r="A173" t="str">
            <v>Republic of Moldova</v>
          </cell>
        </row>
        <row r="174">
          <cell r="A174" t="str">
            <v>Réunion</v>
          </cell>
        </row>
        <row r="175">
          <cell r="A175" t="str">
            <v>Romania</v>
          </cell>
        </row>
        <row r="176">
          <cell r="A176" t="str">
            <v>Russian Federation</v>
          </cell>
        </row>
        <row r="177">
          <cell r="A177" t="str">
            <v>Rwanda</v>
          </cell>
        </row>
        <row r="178">
          <cell r="A178" t="str">
            <v>Saint Helena</v>
          </cell>
        </row>
        <row r="179">
          <cell r="A179" t="str">
            <v>Saint Kitts and Nevis</v>
          </cell>
        </row>
        <row r="180">
          <cell r="A180" t="str">
            <v>Saint Lucia</v>
          </cell>
        </row>
        <row r="181">
          <cell r="A181" t="str">
            <v>Saint Pierre and Miquelon</v>
          </cell>
        </row>
        <row r="182">
          <cell r="A182" t="str">
            <v>Samoa</v>
          </cell>
        </row>
        <row r="183">
          <cell r="A183" t="str">
            <v>San Marino</v>
          </cell>
        </row>
        <row r="184">
          <cell r="A184" t="str">
            <v>Sao Tome and Principe</v>
          </cell>
        </row>
        <row r="185">
          <cell r="A185" t="str">
            <v>Saudi Arabia</v>
          </cell>
        </row>
        <row r="186">
          <cell r="A186" t="str">
            <v>Senegal</v>
          </cell>
        </row>
        <row r="187">
          <cell r="A187" t="str">
            <v>Serbia</v>
          </cell>
        </row>
        <row r="188">
          <cell r="A188" t="str">
            <v>Serbia and Montenegro</v>
          </cell>
        </row>
        <row r="189">
          <cell r="A189" t="str">
            <v>Seychelles</v>
          </cell>
        </row>
        <row r="190">
          <cell r="A190" t="str">
            <v>Sierra Leone</v>
          </cell>
        </row>
        <row r="191">
          <cell r="A191" t="str">
            <v>Singapore</v>
          </cell>
        </row>
        <row r="192">
          <cell r="A192" t="str">
            <v>Slovakia</v>
          </cell>
        </row>
        <row r="193">
          <cell r="A193" t="str">
            <v>Slovenia</v>
          </cell>
        </row>
        <row r="194">
          <cell r="A194" t="str">
            <v>Solomon Islands</v>
          </cell>
        </row>
        <row r="195">
          <cell r="A195" t="str">
            <v>Somalia</v>
          </cell>
        </row>
        <row r="196">
          <cell r="A196" t="str">
            <v>South Africa</v>
          </cell>
        </row>
        <row r="197">
          <cell r="A197" t="str">
            <v>Spain</v>
          </cell>
        </row>
        <row r="198">
          <cell r="A198" t="str">
            <v>Sri Lanka</v>
          </cell>
        </row>
        <row r="199">
          <cell r="A199" t="str">
            <v>St. Vincent and the Grenadines</v>
          </cell>
        </row>
        <row r="200">
          <cell r="A200" t="str">
            <v>Sudan</v>
          </cell>
        </row>
        <row r="201">
          <cell r="A201" t="str">
            <v>Suriname</v>
          </cell>
        </row>
        <row r="202">
          <cell r="A202" t="str">
            <v>Svalbard and Jan Mayen Islands</v>
          </cell>
        </row>
        <row r="203">
          <cell r="A203" t="str">
            <v>Swaziland</v>
          </cell>
        </row>
        <row r="204">
          <cell r="A204" t="str">
            <v>Sweden</v>
          </cell>
        </row>
        <row r="205">
          <cell r="A205" t="str">
            <v>Switzerland</v>
          </cell>
        </row>
        <row r="206">
          <cell r="A206" t="str">
            <v>Syrian Arab Republic</v>
          </cell>
        </row>
        <row r="207">
          <cell r="A207" t="str">
            <v>Taiwan</v>
          </cell>
        </row>
        <row r="208">
          <cell r="A208" t="str">
            <v>Tajikistan</v>
          </cell>
        </row>
        <row r="209">
          <cell r="A209" t="str">
            <v>Thailand</v>
          </cell>
        </row>
        <row r="210">
          <cell r="A210" t="str">
            <v>The Former Yugoslav Rep. of  Macedonia</v>
          </cell>
        </row>
        <row r="211">
          <cell r="A211" t="str">
            <v>Timor-Leste</v>
          </cell>
        </row>
        <row r="212">
          <cell r="A212" t="str">
            <v>Togo</v>
          </cell>
        </row>
        <row r="213">
          <cell r="A213" t="str">
            <v>Tokelau</v>
          </cell>
        </row>
        <row r="214">
          <cell r="A214" t="str">
            <v>Tonga</v>
          </cell>
        </row>
        <row r="215">
          <cell r="A215" t="str">
            <v>Trinidad and Tobago</v>
          </cell>
        </row>
        <row r="216">
          <cell r="A216" t="str">
            <v>Tunisia</v>
          </cell>
        </row>
        <row r="217">
          <cell r="A217" t="str">
            <v>Turkey</v>
          </cell>
        </row>
        <row r="218">
          <cell r="A218" t="str">
            <v>Turkmenistan</v>
          </cell>
        </row>
        <row r="219">
          <cell r="A219" t="str">
            <v>Turks and Caicos Islands</v>
          </cell>
        </row>
        <row r="220">
          <cell r="A220" t="str">
            <v>Tuvalu</v>
          </cell>
        </row>
        <row r="221">
          <cell r="A221" t="str">
            <v>Uganda</v>
          </cell>
        </row>
        <row r="222">
          <cell r="A222" t="str">
            <v>Ukraine</v>
          </cell>
        </row>
        <row r="223">
          <cell r="A223" t="str">
            <v>United Arab Emirates</v>
          </cell>
        </row>
        <row r="224">
          <cell r="A224" t="str">
            <v>United Kingdom</v>
          </cell>
        </row>
        <row r="225">
          <cell r="A225" t="str">
            <v>United Rep. of Tanzania</v>
          </cell>
        </row>
        <row r="226">
          <cell r="A226" t="str">
            <v>United States</v>
          </cell>
        </row>
        <row r="227">
          <cell r="A227" t="str">
            <v>United States Virgin Islands</v>
          </cell>
        </row>
        <row r="228">
          <cell r="A228" t="str">
            <v>Uruguay</v>
          </cell>
        </row>
        <row r="229">
          <cell r="A229" t="str">
            <v>Uzbekistan</v>
          </cell>
        </row>
        <row r="230">
          <cell r="A230" t="str">
            <v>Vanuatu</v>
          </cell>
        </row>
        <row r="231">
          <cell r="A231" t="str">
            <v>Venezuela</v>
          </cell>
        </row>
        <row r="232">
          <cell r="A232" t="str">
            <v>Viet Nam</v>
          </cell>
        </row>
        <row r="233">
          <cell r="A233" t="str">
            <v>Wallis and Futuna Islands</v>
          </cell>
        </row>
        <row r="234">
          <cell r="A234" t="str">
            <v>Western Sahara</v>
          </cell>
        </row>
        <row r="235">
          <cell r="A235" t="str">
            <v>Yemen</v>
          </cell>
        </row>
        <row r="236">
          <cell r="A236" t="str">
            <v>Zambia</v>
          </cell>
        </row>
        <row r="237">
          <cell r="A237" t="str">
            <v>Zimbabwe</v>
          </cell>
        </row>
      </sheetData>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ec.europa.eu/eurostat/data/database" TargetMode="External"/><Relationship Id="rId1" Type="http://schemas.openxmlformats.org/officeDocument/2006/relationships/hyperlink" Target="http://unstats.un.org/unsd/environment/questionnaire.ht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U152"/>
  <sheetViews>
    <sheetView showGridLines="0" tabSelected="1" zoomScale="85" zoomScaleNormal="85" workbookViewId="0">
      <pane ySplit="31" topLeftCell="A32" activePane="bottomLeft" state="frozenSplit"/>
      <selection pane="bottomLeft" activeCell="A2" sqref="A2"/>
    </sheetView>
  </sheetViews>
  <sheetFormatPr defaultRowHeight="12.75" x14ac:dyDescent="0.2"/>
  <cols>
    <col min="1" max="1" width="2.7109375" style="1" customWidth="1"/>
    <col min="2" max="2" width="18" style="1" customWidth="1"/>
    <col min="3" max="3" width="7.85546875" style="1" bestFit="1" customWidth="1"/>
    <col min="4" max="4" width="6.7109375" style="2" customWidth="1"/>
    <col min="5" max="5" width="2.7109375" style="3" customWidth="1"/>
    <col min="6" max="6" width="6.7109375" style="2" customWidth="1"/>
    <col min="7" max="7" width="2.7109375" style="3" customWidth="1"/>
    <col min="8" max="8" width="6.7109375" style="2" customWidth="1"/>
    <col min="9" max="9" width="2.7109375" style="3" customWidth="1"/>
    <col min="10" max="10" width="6.7109375" style="2" customWidth="1"/>
    <col min="11" max="11" width="2.7109375" style="3" customWidth="1"/>
    <col min="12" max="12" width="6.7109375" style="2" customWidth="1"/>
    <col min="13" max="13" width="2.7109375" style="3" customWidth="1"/>
    <col min="14" max="14" width="6.7109375" style="2" customWidth="1"/>
    <col min="15" max="15" width="2.7109375" style="3" customWidth="1"/>
    <col min="16" max="16" width="6.7109375" style="2" customWidth="1"/>
    <col min="17" max="17" width="2.7109375" style="3" customWidth="1"/>
    <col min="18" max="18" width="6.7109375" style="2" customWidth="1"/>
    <col min="19" max="19" width="2.7109375" style="3" customWidth="1"/>
    <col min="20" max="20" width="6.7109375" style="2" customWidth="1"/>
    <col min="21" max="21" width="2.7109375" style="3" customWidth="1"/>
    <col min="22" max="22" width="6.7109375" style="2" customWidth="1"/>
    <col min="23" max="23" width="2.7109375" style="3" customWidth="1"/>
    <col min="24" max="24" width="6.7109375" style="2" customWidth="1"/>
    <col min="25" max="25" width="2.7109375" style="3" customWidth="1"/>
    <col min="26" max="26" width="6.7109375" style="2" customWidth="1"/>
    <col min="27" max="27" width="2.7109375" style="3" customWidth="1"/>
    <col min="28" max="28" width="6.7109375" style="3" customWidth="1"/>
    <col min="29" max="29" width="2.7109375" style="3" customWidth="1"/>
    <col min="30" max="30" width="6.7109375" style="3" customWidth="1"/>
    <col min="31" max="31" width="2.7109375" style="3" customWidth="1"/>
    <col min="32" max="32" width="6.7109375" style="3" customWidth="1"/>
    <col min="33" max="33" width="2.7109375" style="3" customWidth="1"/>
    <col min="34" max="34" width="6.7109375" style="3" customWidth="1"/>
    <col min="35" max="35" width="2.7109375" style="3" customWidth="1"/>
    <col min="36" max="36" width="6.7109375" style="3" customWidth="1"/>
    <col min="37" max="37" width="2.7109375" style="3" customWidth="1"/>
    <col min="38" max="38" width="6.7109375" style="3" customWidth="1"/>
    <col min="39" max="39" width="2.7109375" style="3" customWidth="1"/>
    <col min="40" max="40" width="6.7109375" style="2" customWidth="1"/>
    <col min="41" max="41" width="2.7109375" style="3" customWidth="1"/>
    <col min="42" max="42" width="6.7109375" style="2" customWidth="1"/>
    <col min="43" max="43" width="2.7109375" style="3" customWidth="1"/>
    <col min="44" max="265" width="8.85546875" style="1"/>
    <col min="266" max="266" width="2.5703125" style="1" customWidth="1"/>
    <col min="267" max="267" width="18" style="1" customWidth="1"/>
    <col min="268" max="268" width="5.7109375" style="1" customWidth="1"/>
    <col min="269" max="269" width="3.7109375" style="1" customWidth="1"/>
    <col min="270" max="270" width="5.7109375" style="1" customWidth="1"/>
    <col min="271" max="271" width="3.28515625" style="1" customWidth="1"/>
    <col min="272" max="272" width="5.7109375" style="1" customWidth="1"/>
    <col min="273" max="273" width="3.28515625" style="1" customWidth="1"/>
    <col min="274" max="274" width="5.7109375" style="1" customWidth="1"/>
    <col min="275" max="275" width="3.42578125" style="1" customWidth="1"/>
    <col min="276" max="276" width="5.7109375" style="1" customWidth="1"/>
    <col min="277" max="277" width="3.42578125" style="1" customWidth="1"/>
    <col min="278" max="278" width="5.7109375" style="1" customWidth="1"/>
    <col min="279" max="279" width="3.28515625" style="1" customWidth="1"/>
    <col min="280" max="280" width="5.7109375" style="1" customWidth="1"/>
    <col min="281" max="281" width="3.5703125" style="1" customWidth="1"/>
    <col min="282" max="282" width="5.7109375" style="1" customWidth="1"/>
    <col min="283" max="283" width="3.42578125" style="1" customWidth="1"/>
    <col min="284" max="284" width="5.7109375" style="1" customWidth="1"/>
    <col min="285" max="285" width="3.5703125" style="1" customWidth="1"/>
    <col min="286" max="286" width="5.7109375" style="1" customWidth="1"/>
    <col min="287" max="287" width="3.28515625" style="1" customWidth="1"/>
    <col min="288" max="288" width="5.7109375" style="1" customWidth="1"/>
    <col min="289" max="289" width="3.28515625" style="1" customWidth="1"/>
    <col min="290" max="290" width="5.7109375" style="1" customWidth="1"/>
    <col min="291" max="291" width="3.28515625" style="1" customWidth="1"/>
    <col min="292" max="292" width="5.7109375" style="1" customWidth="1"/>
    <col min="293" max="293" width="3.28515625" style="1" customWidth="1"/>
    <col min="294" max="294" width="5.7109375" style="1" customWidth="1"/>
    <col min="295" max="295" width="3.28515625" style="1" customWidth="1"/>
    <col min="296" max="296" width="5.7109375" style="1" customWidth="1"/>
    <col min="297" max="297" width="3.42578125" style="1" customWidth="1"/>
    <col min="298" max="298" width="5.7109375" style="1" customWidth="1"/>
    <col min="299" max="299" width="2.28515625" style="1" customWidth="1"/>
    <col min="300" max="521" width="8.85546875" style="1"/>
    <col min="522" max="522" width="2.5703125" style="1" customWidth="1"/>
    <col min="523" max="523" width="18" style="1" customWidth="1"/>
    <col min="524" max="524" width="5.7109375" style="1" customWidth="1"/>
    <col min="525" max="525" width="3.7109375" style="1" customWidth="1"/>
    <col min="526" max="526" width="5.7109375" style="1" customWidth="1"/>
    <col min="527" max="527" width="3.28515625" style="1" customWidth="1"/>
    <col min="528" max="528" width="5.7109375" style="1" customWidth="1"/>
    <col min="529" max="529" width="3.28515625" style="1" customWidth="1"/>
    <col min="530" max="530" width="5.7109375" style="1" customWidth="1"/>
    <col min="531" max="531" width="3.42578125" style="1" customWidth="1"/>
    <col min="532" max="532" width="5.7109375" style="1" customWidth="1"/>
    <col min="533" max="533" width="3.42578125" style="1" customWidth="1"/>
    <col min="534" max="534" width="5.7109375" style="1" customWidth="1"/>
    <col min="535" max="535" width="3.28515625" style="1" customWidth="1"/>
    <col min="536" max="536" width="5.7109375" style="1" customWidth="1"/>
    <col min="537" max="537" width="3.5703125" style="1" customWidth="1"/>
    <col min="538" max="538" width="5.7109375" style="1" customWidth="1"/>
    <col min="539" max="539" width="3.42578125" style="1" customWidth="1"/>
    <col min="540" max="540" width="5.7109375" style="1" customWidth="1"/>
    <col min="541" max="541" width="3.5703125" style="1" customWidth="1"/>
    <col min="542" max="542" width="5.7109375" style="1" customWidth="1"/>
    <col min="543" max="543" width="3.28515625" style="1" customWidth="1"/>
    <col min="544" max="544" width="5.7109375" style="1" customWidth="1"/>
    <col min="545" max="545" width="3.28515625" style="1" customWidth="1"/>
    <col min="546" max="546" width="5.7109375" style="1" customWidth="1"/>
    <col min="547" max="547" width="3.28515625" style="1" customWidth="1"/>
    <col min="548" max="548" width="5.7109375" style="1" customWidth="1"/>
    <col min="549" max="549" width="3.28515625" style="1" customWidth="1"/>
    <col min="550" max="550" width="5.7109375" style="1" customWidth="1"/>
    <col min="551" max="551" width="3.28515625" style="1" customWidth="1"/>
    <col min="552" max="552" width="5.7109375" style="1" customWidth="1"/>
    <col min="553" max="553" width="3.42578125" style="1" customWidth="1"/>
    <col min="554" max="554" width="5.7109375" style="1" customWidth="1"/>
    <col min="555" max="555" width="2.28515625" style="1" customWidth="1"/>
    <col min="556" max="777" width="8.85546875" style="1"/>
    <col min="778" max="778" width="2.5703125" style="1" customWidth="1"/>
    <col min="779" max="779" width="18" style="1" customWidth="1"/>
    <col min="780" max="780" width="5.7109375" style="1" customWidth="1"/>
    <col min="781" max="781" width="3.7109375" style="1" customWidth="1"/>
    <col min="782" max="782" width="5.7109375" style="1" customWidth="1"/>
    <col min="783" max="783" width="3.28515625" style="1" customWidth="1"/>
    <col min="784" max="784" width="5.7109375" style="1" customWidth="1"/>
    <col min="785" max="785" width="3.28515625" style="1" customWidth="1"/>
    <col min="786" max="786" width="5.7109375" style="1" customWidth="1"/>
    <col min="787" max="787" width="3.42578125" style="1" customWidth="1"/>
    <col min="788" max="788" width="5.7109375" style="1" customWidth="1"/>
    <col min="789" max="789" width="3.42578125" style="1" customWidth="1"/>
    <col min="790" max="790" width="5.7109375" style="1" customWidth="1"/>
    <col min="791" max="791" width="3.28515625" style="1" customWidth="1"/>
    <col min="792" max="792" width="5.7109375" style="1" customWidth="1"/>
    <col min="793" max="793" width="3.5703125" style="1" customWidth="1"/>
    <col min="794" max="794" width="5.7109375" style="1" customWidth="1"/>
    <col min="795" max="795" width="3.42578125" style="1" customWidth="1"/>
    <col min="796" max="796" width="5.7109375" style="1" customWidth="1"/>
    <col min="797" max="797" width="3.5703125" style="1" customWidth="1"/>
    <col min="798" max="798" width="5.7109375" style="1" customWidth="1"/>
    <col min="799" max="799" width="3.28515625" style="1" customWidth="1"/>
    <col min="800" max="800" width="5.7109375" style="1" customWidth="1"/>
    <col min="801" max="801" width="3.28515625" style="1" customWidth="1"/>
    <col min="802" max="802" width="5.7109375" style="1" customWidth="1"/>
    <col min="803" max="803" width="3.28515625" style="1" customWidth="1"/>
    <col min="804" max="804" width="5.7109375" style="1" customWidth="1"/>
    <col min="805" max="805" width="3.28515625" style="1" customWidth="1"/>
    <col min="806" max="806" width="5.7109375" style="1" customWidth="1"/>
    <col min="807" max="807" width="3.28515625" style="1" customWidth="1"/>
    <col min="808" max="808" width="5.7109375" style="1" customWidth="1"/>
    <col min="809" max="809" width="3.42578125" style="1" customWidth="1"/>
    <col min="810" max="810" width="5.7109375" style="1" customWidth="1"/>
    <col min="811" max="811" width="2.28515625" style="1" customWidth="1"/>
    <col min="812" max="1033" width="8.85546875" style="1"/>
    <col min="1034" max="1034" width="2.5703125" style="1" customWidth="1"/>
    <col min="1035" max="1035" width="18" style="1" customWidth="1"/>
    <col min="1036" max="1036" width="5.7109375" style="1" customWidth="1"/>
    <col min="1037" max="1037" width="3.7109375" style="1" customWidth="1"/>
    <col min="1038" max="1038" width="5.7109375" style="1" customWidth="1"/>
    <col min="1039" max="1039" width="3.28515625" style="1" customWidth="1"/>
    <col min="1040" max="1040" width="5.7109375" style="1" customWidth="1"/>
    <col min="1041" max="1041" width="3.28515625" style="1" customWidth="1"/>
    <col min="1042" max="1042" width="5.7109375" style="1" customWidth="1"/>
    <col min="1043" max="1043" width="3.42578125" style="1" customWidth="1"/>
    <col min="1044" max="1044" width="5.7109375" style="1" customWidth="1"/>
    <col min="1045" max="1045" width="3.42578125" style="1" customWidth="1"/>
    <col min="1046" max="1046" width="5.7109375" style="1" customWidth="1"/>
    <col min="1047" max="1047" width="3.28515625" style="1" customWidth="1"/>
    <col min="1048" max="1048" width="5.7109375" style="1" customWidth="1"/>
    <col min="1049" max="1049" width="3.5703125" style="1" customWidth="1"/>
    <col min="1050" max="1050" width="5.7109375" style="1" customWidth="1"/>
    <col min="1051" max="1051" width="3.42578125" style="1" customWidth="1"/>
    <col min="1052" max="1052" width="5.7109375" style="1" customWidth="1"/>
    <col min="1053" max="1053" width="3.5703125" style="1" customWidth="1"/>
    <col min="1054" max="1054" width="5.7109375" style="1" customWidth="1"/>
    <col min="1055" max="1055" width="3.28515625" style="1" customWidth="1"/>
    <col min="1056" max="1056" width="5.7109375" style="1" customWidth="1"/>
    <col min="1057" max="1057" width="3.28515625" style="1" customWidth="1"/>
    <col min="1058" max="1058" width="5.7109375" style="1" customWidth="1"/>
    <col min="1059" max="1059" width="3.28515625" style="1" customWidth="1"/>
    <col min="1060" max="1060" width="5.7109375" style="1" customWidth="1"/>
    <col min="1061" max="1061" width="3.28515625" style="1" customWidth="1"/>
    <col min="1062" max="1062" width="5.7109375" style="1" customWidth="1"/>
    <col min="1063" max="1063" width="3.28515625" style="1" customWidth="1"/>
    <col min="1064" max="1064" width="5.7109375" style="1" customWidth="1"/>
    <col min="1065" max="1065" width="3.42578125" style="1" customWidth="1"/>
    <col min="1066" max="1066" width="5.7109375" style="1" customWidth="1"/>
    <col min="1067" max="1067" width="2.28515625" style="1" customWidth="1"/>
    <col min="1068" max="1289" width="8.85546875" style="1"/>
    <col min="1290" max="1290" width="2.5703125" style="1" customWidth="1"/>
    <col min="1291" max="1291" width="18" style="1" customWidth="1"/>
    <col min="1292" max="1292" width="5.7109375" style="1" customWidth="1"/>
    <col min="1293" max="1293" width="3.7109375" style="1" customWidth="1"/>
    <col min="1294" max="1294" width="5.7109375" style="1" customWidth="1"/>
    <col min="1295" max="1295" width="3.28515625" style="1" customWidth="1"/>
    <col min="1296" max="1296" width="5.7109375" style="1" customWidth="1"/>
    <col min="1297" max="1297" width="3.28515625" style="1" customWidth="1"/>
    <col min="1298" max="1298" width="5.7109375" style="1" customWidth="1"/>
    <col min="1299" max="1299" width="3.42578125" style="1" customWidth="1"/>
    <col min="1300" max="1300" width="5.7109375" style="1" customWidth="1"/>
    <col min="1301" max="1301" width="3.42578125" style="1" customWidth="1"/>
    <col min="1302" max="1302" width="5.7109375" style="1" customWidth="1"/>
    <col min="1303" max="1303" width="3.28515625" style="1" customWidth="1"/>
    <col min="1304" max="1304" width="5.7109375" style="1" customWidth="1"/>
    <col min="1305" max="1305" width="3.5703125" style="1" customWidth="1"/>
    <col min="1306" max="1306" width="5.7109375" style="1" customWidth="1"/>
    <col min="1307" max="1307" width="3.42578125" style="1" customWidth="1"/>
    <col min="1308" max="1308" width="5.7109375" style="1" customWidth="1"/>
    <col min="1309" max="1309" width="3.5703125" style="1" customWidth="1"/>
    <col min="1310" max="1310" width="5.7109375" style="1" customWidth="1"/>
    <col min="1311" max="1311" width="3.28515625" style="1" customWidth="1"/>
    <col min="1312" max="1312" width="5.7109375" style="1" customWidth="1"/>
    <col min="1313" max="1313" width="3.28515625" style="1" customWidth="1"/>
    <col min="1314" max="1314" width="5.7109375" style="1" customWidth="1"/>
    <col min="1315" max="1315" width="3.28515625" style="1" customWidth="1"/>
    <col min="1316" max="1316" width="5.7109375" style="1" customWidth="1"/>
    <col min="1317" max="1317" width="3.28515625" style="1" customWidth="1"/>
    <col min="1318" max="1318" width="5.7109375" style="1" customWidth="1"/>
    <col min="1319" max="1319" width="3.28515625" style="1" customWidth="1"/>
    <col min="1320" max="1320" width="5.7109375" style="1" customWidth="1"/>
    <col min="1321" max="1321" width="3.42578125" style="1" customWidth="1"/>
    <col min="1322" max="1322" width="5.7109375" style="1" customWidth="1"/>
    <col min="1323" max="1323" width="2.28515625" style="1" customWidth="1"/>
    <col min="1324" max="1545" width="8.85546875" style="1"/>
    <col min="1546" max="1546" width="2.5703125" style="1" customWidth="1"/>
    <col min="1547" max="1547" width="18" style="1" customWidth="1"/>
    <col min="1548" max="1548" width="5.7109375" style="1" customWidth="1"/>
    <col min="1549" max="1549" width="3.7109375" style="1" customWidth="1"/>
    <col min="1550" max="1550" width="5.7109375" style="1" customWidth="1"/>
    <col min="1551" max="1551" width="3.28515625" style="1" customWidth="1"/>
    <col min="1552" max="1552" width="5.7109375" style="1" customWidth="1"/>
    <col min="1553" max="1553" width="3.28515625" style="1" customWidth="1"/>
    <col min="1554" max="1554" width="5.7109375" style="1" customWidth="1"/>
    <col min="1555" max="1555" width="3.42578125" style="1" customWidth="1"/>
    <col min="1556" max="1556" width="5.7109375" style="1" customWidth="1"/>
    <col min="1557" max="1557" width="3.42578125" style="1" customWidth="1"/>
    <col min="1558" max="1558" width="5.7109375" style="1" customWidth="1"/>
    <col min="1559" max="1559" width="3.28515625" style="1" customWidth="1"/>
    <col min="1560" max="1560" width="5.7109375" style="1" customWidth="1"/>
    <col min="1561" max="1561" width="3.5703125" style="1" customWidth="1"/>
    <col min="1562" max="1562" width="5.7109375" style="1" customWidth="1"/>
    <col min="1563" max="1563" width="3.42578125" style="1" customWidth="1"/>
    <col min="1564" max="1564" width="5.7109375" style="1" customWidth="1"/>
    <col min="1565" max="1565" width="3.5703125" style="1" customWidth="1"/>
    <col min="1566" max="1566" width="5.7109375" style="1" customWidth="1"/>
    <col min="1567" max="1567" width="3.28515625" style="1" customWidth="1"/>
    <col min="1568" max="1568" width="5.7109375" style="1" customWidth="1"/>
    <col min="1569" max="1569" width="3.28515625" style="1" customWidth="1"/>
    <col min="1570" max="1570" width="5.7109375" style="1" customWidth="1"/>
    <col min="1571" max="1571" width="3.28515625" style="1" customWidth="1"/>
    <col min="1572" max="1572" width="5.7109375" style="1" customWidth="1"/>
    <col min="1573" max="1573" width="3.28515625" style="1" customWidth="1"/>
    <col min="1574" max="1574" width="5.7109375" style="1" customWidth="1"/>
    <col min="1575" max="1575" width="3.28515625" style="1" customWidth="1"/>
    <col min="1576" max="1576" width="5.7109375" style="1" customWidth="1"/>
    <col min="1577" max="1577" width="3.42578125" style="1" customWidth="1"/>
    <col min="1578" max="1578" width="5.7109375" style="1" customWidth="1"/>
    <col min="1579" max="1579" width="2.28515625" style="1" customWidth="1"/>
    <col min="1580" max="1801" width="8.85546875" style="1"/>
    <col min="1802" max="1802" width="2.5703125" style="1" customWidth="1"/>
    <col min="1803" max="1803" width="18" style="1" customWidth="1"/>
    <col min="1804" max="1804" width="5.7109375" style="1" customWidth="1"/>
    <col min="1805" max="1805" width="3.7109375" style="1" customWidth="1"/>
    <col min="1806" max="1806" width="5.7109375" style="1" customWidth="1"/>
    <col min="1807" max="1807" width="3.28515625" style="1" customWidth="1"/>
    <col min="1808" max="1808" width="5.7109375" style="1" customWidth="1"/>
    <col min="1809" max="1809" width="3.28515625" style="1" customWidth="1"/>
    <col min="1810" max="1810" width="5.7109375" style="1" customWidth="1"/>
    <col min="1811" max="1811" width="3.42578125" style="1" customWidth="1"/>
    <col min="1812" max="1812" width="5.7109375" style="1" customWidth="1"/>
    <col min="1813" max="1813" width="3.42578125" style="1" customWidth="1"/>
    <col min="1814" max="1814" width="5.7109375" style="1" customWidth="1"/>
    <col min="1815" max="1815" width="3.28515625" style="1" customWidth="1"/>
    <col min="1816" max="1816" width="5.7109375" style="1" customWidth="1"/>
    <col min="1817" max="1817" width="3.5703125" style="1" customWidth="1"/>
    <col min="1818" max="1818" width="5.7109375" style="1" customWidth="1"/>
    <col min="1819" max="1819" width="3.42578125" style="1" customWidth="1"/>
    <col min="1820" max="1820" width="5.7109375" style="1" customWidth="1"/>
    <col min="1821" max="1821" width="3.5703125" style="1" customWidth="1"/>
    <col min="1822" max="1822" width="5.7109375" style="1" customWidth="1"/>
    <col min="1823" max="1823" width="3.28515625" style="1" customWidth="1"/>
    <col min="1824" max="1824" width="5.7109375" style="1" customWidth="1"/>
    <col min="1825" max="1825" width="3.28515625" style="1" customWidth="1"/>
    <col min="1826" max="1826" width="5.7109375" style="1" customWidth="1"/>
    <col min="1827" max="1827" width="3.28515625" style="1" customWidth="1"/>
    <col min="1828" max="1828" width="5.7109375" style="1" customWidth="1"/>
    <col min="1829" max="1829" width="3.28515625" style="1" customWidth="1"/>
    <col min="1830" max="1830" width="5.7109375" style="1" customWidth="1"/>
    <col min="1831" max="1831" width="3.28515625" style="1" customWidth="1"/>
    <col min="1832" max="1832" width="5.7109375" style="1" customWidth="1"/>
    <col min="1833" max="1833" width="3.42578125" style="1" customWidth="1"/>
    <col min="1834" max="1834" width="5.7109375" style="1" customWidth="1"/>
    <col min="1835" max="1835" width="2.28515625" style="1" customWidth="1"/>
    <col min="1836" max="2057" width="8.85546875" style="1"/>
    <col min="2058" max="2058" width="2.5703125" style="1" customWidth="1"/>
    <col min="2059" max="2059" width="18" style="1" customWidth="1"/>
    <col min="2060" max="2060" width="5.7109375" style="1" customWidth="1"/>
    <col min="2061" max="2061" width="3.7109375" style="1" customWidth="1"/>
    <col min="2062" max="2062" width="5.7109375" style="1" customWidth="1"/>
    <col min="2063" max="2063" width="3.28515625" style="1" customWidth="1"/>
    <col min="2064" max="2064" width="5.7109375" style="1" customWidth="1"/>
    <col min="2065" max="2065" width="3.28515625" style="1" customWidth="1"/>
    <col min="2066" max="2066" width="5.7109375" style="1" customWidth="1"/>
    <col min="2067" max="2067" width="3.42578125" style="1" customWidth="1"/>
    <col min="2068" max="2068" width="5.7109375" style="1" customWidth="1"/>
    <col min="2069" max="2069" width="3.42578125" style="1" customWidth="1"/>
    <col min="2070" max="2070" width="5.7109375" style="1" customWidth="1"/>
    <col min="2071" max="2071" width="3.28515625" style="1" customWidth="1"/>
    <col min="2072" max="2072" width="5.7109375" style="1" customWidth="1"/>
    <col min="2073" max="2073" width="3.5703125" style="1" customWidth="1"/>
    <col min="2074" max="2074" width="5.7109375" style="1" customWidth="1"/>
    <col min="2075" max="2075" width="3.42578125" style="1" customWidth="1"/>
    <col min="2076" max="2076" width="5.7109375" style="1" customWidth="1"/>
    <col min="2077" max="2077" width="3.5703125" style="1" customWidth="1"/>
    <col min="2078" max="2078" width="5.7109375" style="1" customWidth="1"/>
    <col min="2079" max="2079" width="3.28515625" style="1" customWidth="1"/>
    <col min="2080" max="2080" width="5.7109375" style="1" customWidth="1"/>
    <col min="2081" max="2081" width="3.28515625" style="1" customWidth="1"/>
    <col min="2082" max="2082" width="5.7109375" style="1" customWidth="1"/>
    <col min="2083" max="2083" width="3.28515625" style="1" customWidth="1"/>
    <col min="2084" max="2084" width="5.7109375" style="1" customWidth="1"/>
    <col min="2085" max="2085" width="3.28515625" style="1" customWidth="1"/>
    <col min="2086" max="2086" width="5.7109375" style="1" customWidth="1"/>
    <col min="2087" max="2087" width="3.28515625" style="1" customWidth="1"/>
    <col min="2088" max="2088" width="5.7109375" style="1" customWidth="1"/>
    <col min="2089" max="2089" width="3.42578125" style="1" customWidth="1"/>
    <col min="2090" max="2090" width="5.7109375" style="1" customWidth="1"/>
    <col min="2091" max="2091" width="2.28515625" style="1" customWidth="1"/>
    <col min="2092" max="2313" width="8.85546875" style="1"/>
    <col min="2314" max="2314" width="2.5703125" style="1" customWidth="1"/>
    <col min="2315" max="2315" width="18" style="1" customWidth="1"/>
    <col min="2316" max="2316" width="5.7109375" style="1" customWidth="1"/>
    <col min="2317" max="2317" width="3.7109375" style="1" customWidth="1"/>
    <col min="2318" max="2318" width="5.7109375" style="1" customWidth="1"/>
    <col min="2319" max="2319" width="3.28515625" style="1" customWidth="1"/>
    <col min="2320" max="2320" width="5.7109375" style="1" customWidth="1"/>
    <col min="2321" max="2321" width="3.28515625" style="1" customWidth="1"/>
    <col min="2322" max="2322" width="5.7109375" style="1" customWidth="1"/>
    <col min="2323" max="2323" width="3.42578125" style="1" customWidth="1"/>
    <col min="2324" max="2324" width="5.7109375" style="1" customWidth="1"/>
    <col min="2325" max="2325" width="3.42578125" style="1" customWidth="1"/>
    <col min="2326" max="2326" width="5.7109375" style="1" customWidth="1"/>
    <col min="2327" max="2327" width="3.28515625" style="1" customWidth="1"/>
    <col min="2328" max="2328" width="5.7109375" style="1" customWidth="1"/>
    <col min="2329" max="2329" width="3.5703125" style="1" customWidth="1"/>
    <col min="2330" max="2330" width="5.7109375" style="1" customWidth="1"/>
    <col min="2331" max="2331" width="3.42578125" style="1" customWidth="1"/>
    <col min="2332" max="2332" width="5.7109375" style="1" customWidth="1"/>
    <col min="2333" max="2333" width="3.5703125" style="1" customWidth="1"/>
    <col min="2334" max="2334" width="5.7109375" style="1" customWidth="1"/>
    <col min="2335" max="2335" width="3.28515625" style="1" customWidth="1"/>
    <col min="2336" max="2336" width="5.7109375" style="1" customWidth="1"/>
    <col min="2337" max="2337" width="3.28515625" style="1" customWidth="1"/>
    <col min="2338" max="2338" width="5.7109375" style="1" customWidth="1"/>
    <col min="2339" max="2339" width="3.28515625" style="1" customWidth="1"/>
    <col min="2340" max="2340" width="5.7109375" style="1" customWidth="1"/>
    <col min="2341" max="2341" width="3.28515625" style="1" customWidth="1"/>
    <col min="2342" max="2342" width="5.7109375" style="1" customWidth="1"/>
    <col min="2343" max="2343" width="3.28515625" style="1" customWidth="1"/>
    <col min="2344" max="2344" width="5.7109375" style="1" customWidth="1"/>
    <col min="2345" max="2345" width="3.42578125" style="1" customWidth="1"/>
    <col min="2346" max="2346" width="5.7109375" style="1" customWidth="1"/>
    <col min="2347" max="2347" width="2.28515625" style="1" customWidth="1"/>
    <col min="2348" max="2569" width="8.85546875" style="1"/>
    <col min="2570" max="2570" width="2.5703125" style="1" customWidth="1"/>
    <col min="2571" max="2571" width="18" style="1" customWidth="1"/>
    <col min="2572" max="2572" width="5.7109375" style="1" customWidth="1"/>
    <col min="2573" max="2573" width="3.7109375" style="1" customWidth="1"/>
    <col min="2574" max="2574" width="5.7109375" style="1" customWidth="1"/>
    <col min="2575" max="2575" width="3.28515625" style="1" customWidth="1"/>
    <col min="2576" max="2576" width="5.7109375" style="1" customWidth="1"/>
    <col min="2577" max="2577" width="3.28515625" style="1" customWidth="1"/>
    <col min="2578" max="2578" width="5.7109375" style="1" customWidth="1"/>
    <col min="2579" max="2579" width="3.42578125" style="1" customWidth="1"/>
    <col min="2580" max="2580" width="5.7109375" style="1" customWidth="1"/>
    <col min="2581" max="2581" width="3.42578125" style="1" customWidth="1"/>
    <col min="2582" max="2582" width="5.7109375" style="1" customWidth="1"/>
    <col min="2583" max="2583" width="3.28515625" style="1" customWidth="1"/>
    <col min="2584" max="2584" width="5.7109375" style="1" customWidth="1"/>
    <col min="2585" max="2585" width="3.5703125" style="1" customWidth="1"/>
    <col min="2586" max="2586" width="5.7109375" style="1" customWidth="1"/>
    <col min="2587" max="2587" width="3.42578125" style="1" customWidth="1"/>
    <col min="2588" max="2588" width="5.7109375" style="1" customWidth="1"/>
    <col min="2589" max="2589" width="3.5703125" style="1" customWidth="1"/>
    <col min="2590" max="2590" width="5.7109375" style="1" customWidth="1"/>
    <col min="2591" max="2591" width="3.28515625" style="1" customWidth="1"/>
    <col min="2592" max="2592" width="5.7109375" style="1" customWidth="1"/>
    <col min="2593" max="2593" width="3.28515625" style="1" customWidth="1"/>
    <col min="2594" max="2594" width="5.7109375" style="1" customWidth="1"/>
    <col min="2595" max="2595" width="3.28515625" style="1" customWidth="1"/>
    <col min="2596" max="2596" width="5.7109375" style="1" customWidth="1"/>
    <col min="2597" max="2597" width="3.28515625" style="1" customWidth="1"/>
    <col min="2598" max="2598" width="5.7109375" style="1" customWidth="1"/>
    <col min="2599" max="2599" width="3.28515625" style="1" customWidth="1"/>
    <col min="2600" max="2600" width="5.7109375" style="1" customWidth="1"/>
    <col min="2601" max="2601" width="3.42578125" style="1" customWidth="1"/>
    <col min="2602" max="2602" width="5.7109375" style="1" customWidth="1"/>
    <col min="2603" max="2603" width="2.28515625" style="1" customWidth="1"/>
    <col min="2604" max="2825" width="8.85546875" style="1"/>
    <col min="2826" max="2826" width="2.5703125" style="1" customWidth="1"/>
    <col min="2827" max="2827" width="18" style="1" customWidth="1"/>
    <col min="2828" max="2828" width="5.7109375" style="1" customWidth="1"/>
    <col min="2829" max="2829" width="3.7109375" style="1" customWidth="1"/>
    <col min="2830" max="2830" width="5.7109375" style="1" customWidth="1"/>
    <col min="2831" max="2831" width="3.28515625" style="1" customWidth="1"/>
    <col min="2832" max="2832" width="5.7109375" style="1" customWidth="1"/>
    <col min="2833" max="2833" width="3.28515625" style="1" customWidth="1"/>
    <col min="2834" max="2834" width="5.7109375" style="1" customWidth="1"/>
    <col min="2835" max="2835" width="3.42578125" style="1" customWidth="1"/>
    <col min="2836" max="2836" width="5.7109375" style="1" customWidth="1"/>
    <col min="2837" max="2837" width="3.42578125" style="1" customWidth="1"/>
    <col min="2838" max="2838" width="5.7109375" style="1" customWidth="1"/>
    <col min="2839" max="2839" width="3.28515625" style="1" customWidth="1"/>
    <col min="2840" max="2840" width="5.7109375" style="1" customWidth="1"/>
    <col min="2841" max="2841" width="3.5703125" style="1" customWidth="1"/>
    <col min="2842" max="2842" width="5.7109375" style="1" customWidth="1"/>
    <col min="2843" max="2843" width="3.42578125" style="1" customWidth="1"/>
    <col min="2844" max="2844" width="5.7109375" style="1" customWidth="1"/>
    <col min="2845" max="2845" width="3.5703125" style="1" customWidth="1"/>
    <col min="2846" max="2846" width="5.7109375" style="1" customWidth="1"/>
    <col min="2847" max="2847" width="3.28515625" style="1" customWidth="1"/>
    <col min="2848" max="2848" width="5.7109375" style="1" customWidth="1"/>
    <col min="2849" max="2849" width="3.28515625" style="1" customWidth="1"/>
    <col min="2850" max="2850" width="5.7109375" style="1" customWidth="1"/>
    <col min="2851" max="2851" width="3.28515625" style="1" customWidth="1"/>
    <col min="2852" max="2852" width="5.7109375" style="1" customWidth="1"/>
    <col min="2853" max="2853" width="3.28515625" style="1" customWidth="1"/>
    <col min="2854" max="2854" width="5.7109375" style="1" customWidth="1"/>
    <col min="2855" max="2855" width="3.28515625" style="1" customWidth="1"/>
    <col min="2856" max="2856" width="5.7109375" style="1" customWidth="1"/>
    <col min="2857" max="2857" width="3.42578125" style="1" customWidth="1"/>
    <col min="2858" max="2858" width="5.7109375" style="1" customWidth="1"/>
    <col min="2859" max="2859" width="2.28515625" style="1" customWidth="1"/>
    <col min="2860" max="3081" width="8.85546875" style="1"/>
    <col min="3082" max="3082" width="2.5703125" style="1" customWidth="1"/>
    <col min="3083" max="3083" width="18" style="1" customWidth="1"/>
    <col min="3084" max="3084" width="5.7109375" style="1" customWidth="1"/>
    <col min="3085" max="3085" width="3.7109375" style="1" customWidth="1"/>
    <col min="3086" max="3086" width="5.7109375" style="1" customWidth="1"/>
    <col min="3087" max="3087" width="3.28515625" style="1" customWidth="1"/>
    <col min="3088" max="3088" width="5.7109375" style="1" customWidth="1"/>
    <col min="3089" max="3089" width="3.28515625" style="1" customWidth="1"/>
    <col min="3090" max="3090" width="5.7109375" style="1" customWidth="1"/>
    <col min="3091" max="3091" width="3.42578125" style="1" customWidth="1"/>
    <col min="3092" max="3092" width="5.7109375" style="1" customWidth="1"/>
    <col min="3093" max="3093" width="3.42578125" style="1" customWidth="1"/>
    <col min="3094" max="3094" width="5.7109375" style="1" customWidth="1"/>
    <col min="3095" max="3095" width="3.28515625" style="1" customWidth="1"/>
    <col min="3096" max="3096" width="5.7109375" style="1" customWidth="1"/>
    <col min="3097" max="3097" width="3.5703125" style="1" customWidth="1"/>
    <col min="3098" max="3098" width="5.7109375" style="1" customWidth="1"/>
    <col min="3099" max="3099" width="3.42578125" style="1" customWidth="1"/>
    <col min="3100" max="3100" width="5.7109375" style="1" customWidth="1"/>
    <col min="3101" max="3101" width="3.5703125" style="1" customWidth="1"/>
    <col min="3102" max="3102" width="5.7109375" style="1" customWidth="1"/>
    <col min="3103" max="3103" width="3.28515625" style="1" customWidth="1"/>
    <col min="3104" max="3104" width="5.7109375" style="1" customWidth="1"/>
    <col min="3105" max="3105" width="3.28515625" style="1" customWidth="1"/>
    <col min="3106" max="3106" width="5.7109375" style="1" customWidth="1"/>
    <col min="3107" max="3107" width="3.28515625" style="1" customWidth="1"/>
    <col min="3108" max="3108" width="5.7109375" style="1" customWidth="1"/>
    <col min="3109" max="3109" width="3.28515625" style="1" customWidth="1"/>
    <col min="3110" max="3110" width="5.7109375" style="1" customWidth="1"/>
    <col min="3111" max="3111" width="3.28515625" style="1" customWidth="1"/>
    <col min="3112" max="3112" width="5.7109375" style="1" customWidth="1"/>
    <col min="3113" max="3113" width="3.42578125" style="1" customWidth="1"/>
    <col min="3114" max="3114" width="5.7109375" style="1" customWidth="1"/>
    <col min="3115" max="3115" width="2.28515625" style="1" customWidth="1"/>
    <col min="3116" max="3337" width="8.85546875" style="1"/>
    <col min="3338" max="3338" width="2.5703125" style="1" customWidth="1"/>
    <col min="3339" max="3339" width="18" style="1" customWidth="1"/>
    <col min="3340" max="3340" width="5.7109375" style="1" customWidth="1"/>
    <col min="3341" max="3341" width="3.7109375" style="1" customWidth="1"/>
    <col min="3342" max="3342" width="5.7109375" style="1" customWidth="1"/>
    <col min="3343" max="3343" width="3.28515625" style="1" customWidth="1"/>
    <col min="3344" max="3344" width="5.7109375" style="1" customWidth="1"/>
    <col min="3345" max="3345" width="3.28515625" style="1" customWidth="1"/>
    <col min="3346" max="3346" width="5.7109375" style="1" customWidth="1"/>
    <col min="3347" max="3347" width="3.42578125" style="1" customWidth="1"/>
    <col min="3348" max="3348" width="5.7109375" style="1" customWidth="1"/>
    <col min="3349" max="3349" width="3.42578125" style="1" customWidth="1"/>
    <col min="3350" max="3350" width="5.7109375" style="1" customWidth="1"/>
    <col min="3351" max="3351" width="3.28515625" style="1" customWidth="1"/>
    <col min="3352" max="3352" width="5.7109375" style="1" customWidth="1"/>
    <col min="3353" max="3353" width="3.5703125" style="1" customWidth="1"/>
    <col min="3354" max="3354" width="5.7109375" style="1" customWidth="1"/>
    <col min="3355" max="3355" width="3.42578125" style="1" customWidth="1"/>
    <col min="3356" max="3356" width="5.7109375" style="1" customWidth="1"/>
    <col min="3357" max="3357" width="3.5703125" style="1" customWidth="1"/>
    <col min="3358" max="3358" width="5.7109375" style="1" customWidth="1"/>
    <col min="3359" max="3359" width="3.28515625" style="1" customWidth="1"/>
    <col min="3360" max="3360" width="5.7109375" style="1" customWidth="1"/>
    <col min="3361" max="3361" width="3.28515625" style="1" customWidth="1"/>
    <col min="3362" max="3362" width="5.7109375" style="1" customWidth="1"/>
    <col min="3363" max="3363" width="3.28515625" style="1" customWidth="1"/>
    <col min="3364" max="3364" width="5.7109375" style="1" customWidth="1"/>
    <col min="3365" max="3365" width="3.28515625" style="1" customWidth="1"/>
    <col min="3366" max="3366" width="5.7109375" style="1" customWidth="1"/>
    <col min="3367" max="3367" width="3.28515625" style="1" customWidth="1"/>
    <col min="3368" max="3368" width="5.7109375" style="1" customWidth="1"/>
    <col min="3369" max="3369" width="3.42578125" style="1" customWidth="1"/>
    <col min="3370" max="3370" width="5.7109375" style="1" customWidth="1"/>
    <col min="3371" max="3371" width="2.28515625" style="1" customWidth="1"/>
    <col min="3372" max="3593" width="8.85546875" style="1"/>
    <col min="3594" max="3594" width="2.5703125" style="1" customWidth="1"/>
    <col min="3595" max="3595" width="18" style="1" customWidth="1"/>
    <col min="3596" max="3596" width="5.7109375" style="1" customWidth="1"/>
    <col min="3597" max="3597" width="3.7109375" style="1" customWidth="1"/>
    <col min="3598" max="3598" width="5.7109375" style="1" customWidth="1"/>
    <col min="3599" max="3599" width="3.28515625" style="1" customWidth="1"/>
    <col min="3600" max="3600" width="5.7109375" style="1" customWidth="1"/>
    <col min="3601" max="3601" width="3.28515625" style="1" customWidth="1"/>
    <col min="3602" max="3602" width="5.7109375" style="1" customWidth="1"/>
    <col min="3603" max="3603" width="3.42578125" style="1" customWidth="1"/>
    <col min="3604" max="3604" width="5.7109375" style="1" customWidth="1"/>
    <col min="3605" max="3605" width="3.42578125" style="1" customWidth="1"/>
    <col min="3606" max="3606" width="5.7109375" style="1" customWidth="1"/>
    <col min="3607" max="3607" width="3.28515625" style="1" customWidth="1"/>
    <col min="3608" max="3608" width="5.7109375" style="1" customWidth="1"/>
    <col min="3609" max="3609" width="3.5703125" style="1" customWidth="1"/>
    <col min="3610" max="3610" width="5.7109375" style="1" customWidth="1"/>
    <col min="3611" max="3611" width="3.42578125" style="1" customWidth="1"/>
    <col min="3612" max="3612" width="5.7109375" style="1" customWidth="1"/>
    <col min="3613" max="3613" width="3.5703125" style="1" customWidth="1"/>
    <col min="3614" max="3614" width="5.7109375" style="1" customWidth="1"/>
    <col min="3615" max="3615" width="3.28515625" style="1" customWidth="1"/>
    <col min="3616" max="3616" width="5.7109375" style="1" customWidth="1"/>
    <col min="3617" max="3617" width="3.28515625" style="1" customWidth="1"/>
    <col min="3618" max="3618" width="5.7109375" style="1" customWidth="1"/>
    <col min="3619" max="3619" width="3.28515625" style="1" customWidth="1"/>
    <col min="3620" max="3620" width="5.7109375" style="1" customWidth="1"/>
    <col min="3621" max="3621" width="3.28515625" style="1" customWidth="1"/>
    <col min="3622" max="3622" width="5.7109375" style="1" customWidth="1"/>
    <col min="3623" max="3623" width="3.28515625" style="1" customWidth="1"/>
    <col min="3624" max="3624" width="5.7109375" style="1" customWidth="1"/>
    <col min="3625" max="3625" width="3.42578125" style="1" customWidth="1"/>
    <col min="3626" max="3626" width="5.7109375" style="1" customWidth="1"/>
    <col min="3627" max="3627" width="2.28515625" style="1" customWidth="1"/>
    <col min="3628" max="3849" width="8.85546875" style="1"/>
    <col min="3850" max="3850" width="2.5703125" style="1" customWidth="1"/>
    <col min="3851" max="3851" width="18" style="1" customWidth="1"/>
    <col min="3852" max="3852" width="5.7109375" style="1" customWidth="1"/>
    <col min="3853" max="3853" width="3.7109375" style="1" customWidth="1"/>
    <col min="3854" max="3854" width="5.7109375" style="1" customWidth="1"/>
    <col min="3855" max="3855" width="3.28515625" style="1" customWidth="1"/>
    <col min="3856" max="3856" width="5.7109375" style="1" customWidth="1"/>
    <col min="3857" max="3857" width="3.28515625" style="1" customWidth="1"/>
    <col min="3858" max="3858" width="5.7109375" style="1" customWidth="1"/>
    <col min="3859" max="3859" width="3.42578125" style="1" customWidth="1"/>
    <col min="3860" max="3860" width="5.7109375" style="1" customWidth="1"/>
    <col min="3861" max="3861" width="3.42578125" style="1" customWidth="1"/>
    <col min="3862" max="3862" width="5.7109375" style="1" customWidth="1"/>
    <col min="3863" max="3863" width="3.28515625" style="1" customWidth="1"/>
    <col min="3864" max="3864" width="5.7109375" style="1" customWidth="1"/>
    <col min="3865" max="3865" width="3.5703125" style="1" customWidth="1"/>
    <col min="3866" max="3866" width="5.7109375" style="1" customWidth="1"/>
    <col min="3867" max="3867" width="3.42578125" style="1" customWidth="1"/>
    <col min="3868" max="3868" width="5.7109375" style="1" customWidth="1"/>
    <col min="3869" max="3869" width="3.5703125" style="1" customWidth="1"/>
    <col min="3870" max="3870" width="5.7109375" style="1" customWidth="1"/>
    <col min="3871" max="3871" width="3.28515625" style="1" customWidth="1"/>
    <col min="3872" max="3872" width="5.7109375" style="1" customWidth="1"/>
    <col min="3873" max="3873" width="3.28515625" style="1" customWidth="1"/>
    <col min="3874" max="3874" width="5.7109375" style="1" customWidth="1"/>
    <col min="3875" max="3875" width="3.28515625" style="1" customWidth="1"/>
    <col min="3876" max="3876" width="5.7109375" style="1" customWidth="1"/>
    <col min="3877" max="3877" width="3.28515625" style="1" customWidth="1"/>
    <col min="3878" max="3878" width="5.7109375" style="1" customWidth="1"/>
    <col min="3879" max="3879" width="3.28515625" style="1" customWidth="1"/>
    <col min="3880" max="3880" width="5.7109375" style="1" customWidth="1"/>
    <col min="3881" max="3881" width="3.42578125" style="1" customWidth="1"/>
    <col min="3882" max="3882" width="5.7109375" style="1" customWidth="1"/>
    <col min="3883" max="3883" width="2.28515625" style="1" customWidth="1"/>
    <col min="3884" max="4105" width="8.85546875" style="1"/>
    <col min="4106" max="4106" width="2.5703125" style="1" customWidth="1"/>
    <col min="4107" max="4107" width="18" style="1" customWidth="1"/>
    <col min="4108" max="4108" width="5.7109375" style="1" customWidth="1"/>
    <col min="4109" max="4109" width="3.7109375" style="1" customWidth="1"/>
    <col min="4110" max="4110" width="5.7109375" style="1" customWidth="1"/>
    <col min="4111" max="4111" width="3.28515625" style="1" customWidth="1"/>
    <col min="4112" max="4112" width="5.7109375" style="1" customWidth="1"/>
    <col min="4113" max="4113" width="3.28515625" style="1" customWidth="1"/>
    <col min="4114" max="4114" width="5.7109375" style="1" customWidth="1"/>
    <col min="4115" max="4115" width="3.42578125" style="1" customWidth="1"/>
    <col min="4116" max="4116" width="5.7109375" style="1" customWidth="1"/>
    <col min="4117" max="4117" width="3.42578125" style="1" customWidth="1"/>
    <col min="4118" max="4118" width="5.7109375" style="1" customWidth="1"/>
    <col min="4119" max="4119" width="3.28515625" style="1" customWidth="1"/>
    <col min="4120" max="4120" width="5.7109375" style="1" customWidth="1"/>
    <col min="4121" max="4121" width="3.5703125" style="1" customWidth="1"/>
    <col min="4122" max="4122" width="5.7109375" style="1" customWidth="1"/>
    <col min="4123" max="4123" width="3.42578125" style="1" customWidth="1"/>
    <col min="4124" max="4124" width="5.7109375" style="1" customWidth="1"/>
    <col min="4125" max="4125" width="3.5703125" style="1" customWidth="1"/>
    <col min="4126" max="4126" width="5.7109375" style="1" customWidth="1"/>
    <col min="4127" max="4127" width="3.28515625" style="1" customWidth="1"/>
    <col min="4128" max="4128" width="5.7109375" style="1" customWidth="1"/>
    <col min="4129" max="4129" width="3.28515625" style="1" customWidth="1"/>
    <col min="4130" max="4130" width="5.7109375" style="1" customWidth="1"/>
    <col min="4131" max="4131" width="3.28515625" style="1" customWidth="1"/>
    <col min="4132" max="4132" width="5.7109375" style="1" customWidth="1"/>
    <col min="4133" max="4133" width="3.28515625" style="1" customWidth="1"/>
    <col min="4134" max="4134" width="5.7109375" style="1" customWidth="1"/>
    <col min="4135" max="4135" width="3.28515625" style="1" customWidth="1"/>
    <col min="4136" max="4136" width="5.7109375" style="1" customWidth="1"/>
    <col min="4137" max="4137" width="3.42578125" style="1" customWidth="1"/>
    <col min="4138" max="4138" width="5.7109375" style="1" customWidth="1"/>
    <col min="4139" max="4139" width="2.28515625" style="1" customWidth="1"/>
    <col min="4140" max="4361" width="8.85546875" style="1"/>
    <col min="4362" max="4362" width="2.5703125" style="1" customWidth="1"/>
    <col min="4363" max="4363" width="18" style="1" customWidth="1"/>
    <col min="4364" max="4364" width="5.7109375" style="1" customWidth="1"/>
    <col min="4365" max="4365" width="3.7109375" style="1" customWidth="1"/>
    <col min="4366" max="4366" width="5.7109375" style="1" customWidth="1"/>
    <col min="4367" max="4367" width="3.28515625" style="1" customWidth="1"/>
    <col min="4368" max="4368" width="5.7109375" style="1" customWidth="1"/>
    <col min="4369" max="4369" width="3.28515625" style="1" customWidth="1"/>
    <col min="4370" max="4370" width="5.7109375" style="1" customWidth="1"/>
    <col min="4371" max="4371" width="3.42578125" style="1" customWidth="1"/>
    <col min="4372" max="4372" width="5.7109375" style="1" customWidth="1"/>
    <col min="4373" max="4373" width="3.42578125" style="1" customWidth="1"/>
    <col min="4374" max="4374" width="5.7109375" style="1" customWidth="1"/>
    <col min="4375" max="4375" width="3.28515625" style="1" customWidth="1"/>
    <col min="4376" max="4376" width="5.7109375" style="1" customWidth="1"/>
    <col min="4377" max="4377" width="3.5703125" style="1" customWidth="1"/>
    <col min="4378" max="4378" width="5.7109375" style="1" customWidth="1"/>
    <col min="4379" max="4379" width="3.42578125" style="1" customWidth="1"/>
    <col min="4380" max="4380" width="5.7109375" style="1" customWidth="1"/>
    <col min="4381" max="4381" width="3.5703125" style="1" customWidth="1"/>
    <col min="4382" max="4382" width="5.7109375" style="1" customWidth="1"/>
    <col min="4383" max="4383" width="3.28515625" style="1" customWidth="1"/>
    <col min="4384" max="4384" width="5.7109375" style="1" customWidth="1"/>
    <col min="4385" max="4385" width="3.28515625" style="1" customWidth="1"/>
    <col min="4386" max="4386" width="5.7109375" style="1" customWidth="1"/>
    <col min="4387" max="4387" width="3.28515625" style="1" customWidth="1"/>
    <col min="4388" max="4388" width="5.7109375" style="1" customWidth="1"/>
    <col min="4389" max="4389" width="3.28515625" style="1" customWidth="1"/>
    <col min="4390" max="4390" width="5.7109375" style="1" customWidth="1"/>
    <col min="4391" max="4391" width="3.28515625" style="1" customWidth="1"/>
    <col min="4392" max="4392" width="5.7109375" style="1" customWidth="1"/>
    <col min="4393" max="4393" width="3.42578125" style="1" customWidth="1"/>
    <col min="4394" max="4394" width="5.7109375" style="1" customWidth="1"/>
    <col min="4395" max="4395" width="2.28515625" style="1" customWidth="1"/>
    <col min="4396" max="4617" width="8.85546875" style="1"/>
    <col min="4618" max="4618" width="2.5703125" style="1" customWidth="1"/>
    <col min="4619" max="4619" width="18" style="1" customWidth="1"/>
    <col min="4620" max="4620" width="5.7109375" style="1" customWidth="1"/>
    <col min="4621" max="4621" width="3.7109375" style="1" customWidth="1"/>
    <col min="4622" max="4622" width="5.7109375" style="1" customWidth="1"/>
    <col min="4623" max="4623" width="3.28515625" style="1" customWidth="1"/>
    <col min="4624" max="4624" width="5.7109375" style="1" customWidth="1"/>
    <col min="4625" max="4625" width="3.28515625" style="1" customWidth="1"/>
    <col min="4626" max="4626" width="5.7109375" style="1" customWidth="1"/>
    <col min="4627" max="4627" width="3.42578125" style="1" customWidth="1"/>
    <col min="4628" max="4628" width="5.7109375" style="1" customWidth="1"/>
    <col min="4629" max="4629" width="3.42578125" style="1" customWidth="1"/>
    <col min="4630" max="4630" width="5.7109375" style="1" customWidth="1"/>
    <col min="4631" max="4631" width="3.28515625" style="1" customWidth="1"/>
    <col min="4632" max="4632" width="5.7109375" style="1" customWidth="1"/>
    <col min="4633" max="4633" width="3.5703125" style="1" customWidth="1"/>
    <col min="4634" max="4634" width="5.7109375" style="1" customWidth="1"/>
    <col min="4635" max="4635" width="3.42578125" style="1" customWidth="1"/>
    <col min="4636" max="4636" width="5.7109375" style="1" customWidth="1"/>
    <col min="4637" max="4637" width="3.5703125" style="1" customWidth="1"/>
    <col min="4638" max="4638" width="5.7109375" style="1" customWidth="1"/>
    <col min="4639" max="4639" width="3.28515625" style="1" customWidth="1"/>
    <col min="4640" max="4640" width="5.7109375" style="1" customWidth="1"/>
    <col min="4641" max="4641" width="3.28515625" style="1" customWidth="1"/>
    <col min="4642" max="4642" width="5.7109375" style="1" customWidth="1"/>
    <col min="4643" max="4643" width="3.28515625" style="1" customWidth="1"/>
    <col min="4644" max="4644" width="5.7109375" style="1" customWidth="1"/>
    <col min="4645" max="4645" width="3.28515625" style="1" customWidth="1"/>
    <col min="4646" max="4646" width="5.7109375" style="1" customWidth="1"/>
    <col min="4647" max="4647" width="3.28515625" style="1" customWidth="1"/>
    <col min="4648" max="4648" width="5.7109375" style="1" customWidth="1"/>
    <col min="4649" max="4649" width="3.42578125" style="1" customWidth="1"/>
    <col min="4650" max="4650" width="5.7109375" style="1" customWidth="1"/>
    <col min="4651" max="4651" width="2.28515625" style="1" customWidth="1"/>
    <col min="4652" max="4873" width="8.85546875" style="1"/>
    <col min="4874" max="4874" width="2.5703125" style="1" customWidth="1"/>
    <col min="4875" max="4875" width="18" style="1" customWidth="1"/>
    <col min="4876" max="4876" width="5.7109375" style="1" customWidth="1"/>
    <col min="4877" max="4877" width="3.7109375" style="1" customWidth="1"/>
    <col min="4878" max="4878" width="5.7109375" style="1" customWidth="1"/>
    <col min="4879" max="4879" width="3.28515625" style="1" customWidth="1"/>
    <col min="4880" max="4880" width="5.7109375" style="1" customWidth="1"/>
    <col min="4881" max="4881" width="3.28515625" style="1" customWidth="1"/>
    <col min="4882" max="4882" width="5.7109375" style="1" customWidth="1"/>
    <col min="4883" max="4883" width="3.42578125" style="1" customWidth="1"/>
    <col min="4884" max="4884" width="5.7109375" style="1" customWidth="1"/>
    <col min="4885" max="4885" width="3.42578125" style="1" customWidth="1"/>
    <col min="4886" max="4886" width="5.7109375" style="1" customWidth="1"/>
    <col min="4887" max="4887" width="3.28515625" style="1" customWidth="1"/>
    <col min="4888" max="4888" width="5.7109375" style="1" customWidth="1"/>
    <col min="4889" max="4889" width="3.5703125" style="1" customWidth="1"/>
    <col min="4890" max="4890" width="5.7109375" style="1" customWidth="1"/>
    <col min="4891" max="4891" width="3.42578125" style="1" customWidth="1"/>
    <col min="4892" max="4892" width="5.7109375" style="1" customWidth="1"/>
    <col min="4893" max="4893" width="3.5703125" style="1" customWidth="1"/>
    <col min="4894" max="4894" width="5.7109375" style="1" customWidth="1"/>
    <col min="4895" max="4895" width="3.28515625" style="1" customWidth="1"/>
    <col min="4896" max="4896" width="5.7109375" style="1" customWidth="1"/>
    <col min="4897" max="4897" width="3.28515625" style="1" customWidth="1"/>
    <col min="4898" max="4898" width="5.7109375" style="1" customWidth="1"/>
    <col min="4899" max="4899" width="3.28515625" style="1" customWidth="1"/>
    <col min="4900" max="4900" width="5.7109375" style="1" customWidth="1"/>
    <col min="4901" max="4901" width="3.28515625" style="1" customWidth="1"/>
    <col min="4902" max="4902" width="5.7109375" style="1" customWidth="1"/>
    <col min="4903" max="4903" width="3.28515625" style="1" customWidth="1"/>
    <col min="4904" max="4904" width="5.7109375" style="1" customWidth="1"/>
    <col min="4905" max="4905" width="3.42578125" style="1" customWidth="1"/>
    <col min="4906" max="4906" width="5.7109375" style="1" customWidth="1"/>
    <col min="4907" max="4907" width="2.28515625" style="1" customWidth="1"/>
    <col min="4908" max="5129" width="8.85546875" style="1"/>
    <col min="5130" max="5130" width="2.5703125" style="1" customWidth="1"/>
    <col min="5131" max="5131" width="18" style="1" customWidth="1"/>
    <col min="5132" max="5132" width="5.7109375" style="1" customWidth="1"/>
    <col min="5133" max="5133" width="3.7109375" style="1" customWidth="1"/>
    <col min="5134" max="5134" width="5.7109375" style="1" customWidth="1"/>
    <col min="5135" max="5135" width="3.28515625" style="1" customWidth="1"/>
    <col min="5136" max="5136" width="5.7109375" style="1" customWidth="1"/>
    <col min="5137" max="5137" width="3.28515625" style="1" customWidth="1"/>
    <col min="5138" max="5138" width="5.7109375" style="1" customWidth="1"/>
    <col min="5139" max="5139" width="3.42578125" style="1" customWidth="1"/>
    <col min="5140" max="5140" width="5.7109375" style="1" customWidth="1"/>
    <col min="5141" max="5141" width="3.42578125" style="1" customWidth="1"/>
    <col min="5142" max="5142" width="5.7109375" style="1" customWidth="1"/>
    <col min="5143" max="5143" width="3.28515625" style="1" customWidth="1"/>
    <col min="5144" max="5144" width="5.7109375" style="1" customWidth="1"/>
    <col min="5145" max="5145" width="3.5703125" style="1" customWidth="1"/>
    <col min="5146" max="5146" width="5.7109375" style="1" customWidth="1"/>
    <col min="5147" max="5147" width="3.42578125" style="1" customWidth="1"/>
    <col min="5148" max="5148" width="5.7109375" style="1" customWidth="1"/>
    <col min="5149" max="5149" width="3.5703125" style="1" customWidth="1"/>
    <col min="5150" max="5150" width="5.7109375" style="1" customWidth="1"/>
    <col min="5151" max="5151" width="3.28515625" style="1" customWidth="1"/>
    <col min="5152" max="5152" width="5.7109375" style="1" customWidth="1"/>
    <col min="5153" max="5153" width="3.28515625" style="1" customWidth="1"/>
    <col min="5154" max="5154" width="5.7109375" style="1" customWidth="1"/>
    <col min="5155" max="5155" width="3.28515625" style="1" customWidth="1"/>
    <col min="5156" max="5156" width="5.7109375" style="1" customWidth="1"/>
    <col min="5157" max="5157" width="3.28515625" style="1" customWidth="1"/>
    <col min="5158" max="5158" width="5.7109375" style="1" customWidth="1"/>
    <col min="5159" max="5159" width="3.28515625" style="1" customWidth="1"/>
    <col min="5160" max="5160" width="5.7109375" style="1" customWidth="1"/>
    <col min="5161" max="5161" width="3.42578125" style="1" customWidth="1"/>
    <col min="5162" max="5162" width="5.7109375" style="1" customWidth="1"/>
    <col min="5163" max="5163" width="2.28515625" style="1" customWidth="1"/>
    <col min="5164" max="5385" width="8.85546875" style="1"/>
    <col min="5386" max="5386" width="2.5703125" style="1" customWidth="1"/>
    <col min="5387" max="5387" width="18" style="1" customWidth="1"/>
    <col min="5388" max="5388" width="5.7109375" style="1" customWidth="1"/>
    <col min="5389" max="5389" width="3.7109375" style="1" customWidth="1"/>
    <col min="5390" max="5390" width="5.7109375" style="1" customWidth="1"/>
    <col min="5391" max="5391" width="3.28515625" style="1" customWidth="1"/>
    <col min="5392" max="5392" width="5.7109375" style="1" customWidth="1"/>
    <col min="5393" max="5393" width="3.28515625" style="1" customWidth="1"/>
    <col min="5394" max="5394" width="5.7109375" style="1" customWidth="1"/>
    <col min="5395" max="5395" width="3.42578125" style="1" customWidth="1"/>
    <col min="5396" max="5396" width="5.7109375" style="1" customWidth="1"/>
    <col min="5397" max="5397" width="3.42578125" style="1" customWidth="1"/>
    <col min="5398" max="5398" width="5.7109375" style="1" customWidth="1"/>
    <col min="5399" max="5399" width="3.28515625" style="1" customWidth="1"/>
    <col min="5400" max="5400" width="5.7109375" style="1" customWidth="1"/>
    <col min="5401" max="5401" width="3.5703125" style="1" customWidth="1"/>
    <col min="5402" max="5402" width="5.7109375" style="1" customWidth="1"/>
    <col min="5403" max="5403" width="3.42578125" style="1" customWidth="1"/>
    <col min="5404" max="5404" width="5.7109375" style="1" customWidth="1"/>
    <col min="5405" max="5405" width="3.5703125" style="1" customWidth="1"/>
    <col min="5406" max="5406" width="5.7109375" style="1" customWidth="1"/>
    <col min="5407" max="5407" width="3.28515625" style="1" customWidth="1"/>
    <col min="5408" max="5408" width="5.7109375" style="1" customWidth="1"/>
    <col min="5409" max="5409" width="3.28515625" style="1" customWidth="1"/>
    <col min="5410" max="5410" width="5.7109375" style="1" customWidth="1"/>
    <col min="5411" max="5411" width="3.28515625" style="1" customWidth="1"/>
    <col min="5412" max="5412" width="5.7109375" style="1" customWidth="1"/>
    <col min="5413" max="5413" width="3.28515625" style="1" customWidth="1"/>
    <col min="5414" max="5414" width="5.7109375" style="1" customWidth="1"/>
    <col min="5415" max="5415" width="3.28515625" style="1" customWidth="1"/>
    <col min="5416" max="5416" width="5.7109375" style="1" customWidth="1"/>
    <col min="5417" max="5417" width="3.42578125" style="1" customWidth="1"/>
    <col min="5418" max="5418" width="5.7109375" style="1" customWidth="1"/>
    <col min="5419" max="5419" width="2.28515625" style="1" customWidth="1"/>
    <col min="5420" max="5641" width="8.85546875" style="1"/>
    <col min="5642" max="5642" width="2.5703125" style="1" customWidth="1"/>
    <col min="5643" max="5643" width="18" style="1" customWidth="1"/>
    <col min="5644" max="5644" width="5.7109375" style="1" customWidth="1"/>
    <col min="5645" max="5645" width="3.7109375" style="1" customWidth="1"/>
    <col min="5646" max="5646" width="5.7109375" style="1" customWidth="1"/>
    <col min="5647" max="5647" width="3.28515625" style="1" customWidth="1"/>
    <col min="5648" max="5648" width="5.7109375" style="1" customWidth="1"/>
    <col min="5649" max="5649" width="3.28515625" style="1" customWidth="1"/>
    <col min="5650" max="5650" width="5.7109375" style="1" customWidth="1"/>
    <col min="5651" max="5651" width="3.42578125" style="1" customWidth="1"/>
    <col min="5652" max="5652" width="5.7109375" style="1" customWidth="1"/>
    <col min="5653" max="5653" width="3.42578125" style="1" customWidth="1"/>
    <col min="5654" max="5654" width="5.7109375" style="1" customWidth="1"/>
    <col min="5655" max="5655" width="3.28515625" style="1" customWidth="1"/>
    <col min="5656" max="5656" width="5.7109375" style="1" customWidth="1"/>
    <col min="5657" max="5657" width="3.5703125" style="1" customWidth="1"/>
    <col min="5658" max="5658" width="5.7109375" style="1" customWidth="1"/>
    <col min="5659" max="5659" width="3.42578125" style="1" customWidth="1"/>
    <col min="5660" max="5660" width="5.7109375" style="1" customWidth="1"/>
    <col min="5661" max="5661" width="3.5703125" style="1" customWidth="1"/>
    <col min="5662" max="5662" width="5.7109375" style="1" customWidth="1"/>
    <col min="5663" max="5663" width="3.28515625" style="1" customWidth="1"/>
    <col min="5664" max="5664" width="5.7109375" style="1" customWidth="1"/>
    <col min="5665" max="5665" width="3.28515625" style="1" customWidth="1"/>
    <col min="5666" max="5666" width="5.7109375" style="1" customWidth="1"/>
    <col min="5667" max="5667" width="3.28515625" style="1" customWidth="1"/>
    <col min="5668" max="5668" width="5.7109375" style="1" customWidth="1"/>
    <col min="5669" max="5669" width="3.28515625" style="1" customWidth="1"/>
    <col min="5670" max="5670" width="5.7109375" style="1" customWidth="1"/>
    <col min="5671" max="5671" width="3.28515625" style="1" customWidth="1"/>
    <col min="5672" max="5672" width="5.7109375" style="1" customWidth="1"/>
    <col min="5673" max="5673" width="3.42578125" style="1" customWidth="1"/>
    <col min="5674" max="5674" width="5.7109375" style="1" customWidth="1"/>
    <col min="5675" max="5675" width="2.28515625" style="1" customWidth="1"/>
    <col min="5676" max="5897" width="8.85546875" style="1"/>
    <col min="5898" max="5898" width="2.5703125" style="1" customWidth="1"/>
    <col min="5899" max="5899" width="18" style="1" customWidth="1"/>
    <col min="5900" max="5900" width="5.7109375" style="1" customWidth="1"/>
    <col min="5901" max="5901" width="3.7109375" style="1" customWidth="1"/>
    <col min="5902" max="5902" width="5.7109375" style="1" customWidth="1"/>
    <col min="5903" max="5903" width="3.28515625" style="1" customWidth="1"/>
    <col min="5904" max="5904" width="5.7109375" style="1" customWidth="1"/>
    <col min="5905" max="5905" width="3.28515625" style="1" customWidth="1"/>
    <col min="5906" max="5906" width="5.7109375" style="1" customWidth="1"/>
    <col min="5907" max="5907" width="3.42578125" style="1" customWidth="1"/>
    <col min="5908" max="5908" width="5.7109375" style="1" customWidth="1"/>
    <col min="5909" max="5909" width="3.42578125" style="1" customWidth="1"/>
    <col min="5910" max="5910" width="5.7109375" style="1" customWidth="1"/>
    <col min="5911" max="5911" width="3.28515625" style="1" customWidth="1"/>
    <col min="5912" max="5912" width="5.7109375" style="1" customWidth="1"/>
    <col min="5913" max="5913" width="3.5703125" style="1" customWidth="1"/>
    <col min="5914" max="5914" width="5.7109375" style="1" customWidth="1"/>
    <col min="5915" max="5915" width="3.42578125" style="1" customWidth="1"/>
    <col min="5916" max="5916" width="5.7109375" style="1" customWidth="1"/>
    <col min="5917" max="5917" width="3.5703125" style="1" customWidth="1"/>
    <col min="5918" max="5918" width="5.7109375" style="1" customWidth="1"/>
    <col min="5919" max="5919" width="3.28515625" style="1" customWidth="1"/>
    <col min="5920" max="5920" width="5.7109375" style="1" customWidth="1"/>
    <col min="5921" max="5921" width="3.28515625" style="1" customWidth="1"/>
    <col min="5922" max="5922" width="5.7109375" style="1" customWidth="1"/>
    <col min="5923" max="5923" width="3.28515625" style="1" customWidth="1"/>
    <col min="5924" max="5924" width="5.7109375" style="1" customWidth="1"/>
    <col min="5925" max="5925" width="3.28515625" style="1" customWidth="1"/>
    <col min="5926" max="5926" width="5.7109375" style="1" customWidth="1"/>
    <col min="5927" max="5927" width="3.28515625" style="1" customWidth="1"/>
    <col min="5928" max="5928" width="5.7109375" style="1" customWidth="1"/>
    <col min="5929" max="5929" width="3.42578125" style="1" customWidth="1"/>
    <col min="5930" max="5930" width="5.7109375" style="1" customWidth="1"/>
    <col min="5931" max="5931" width="2.28515625" style="1" customWidth="1"/>
    <col min="5932" max="6153" width="8.85546875" style="1"/>
    <col min="6154" max="6154" width="2.5703125" style="1" customWidth="1"/>
    <col min="6155" max="6155" width="18" style="1" customWidth="1"/>
    <col min="6156" max="6156" width="5.7109375" style="1" customWidth="1"/>
    <col min="6157" max="6157" width="3.7109375" style="1" customWidth="1"/>
    <col min="6158" max="6158" width="5.7109375" style="1" customWidth="1"/>
    <col min="6159" max="6159" width="3.28515625" style="1" customWidth="1"/>
    <col min="6160" max="6160" width="5.7109375" style="1" customWidth="1"/>
    <col min="6161" max="6161" width="3.28515625" style="1" customWidth="1"/>
    <col min="6162" max="6162" width="5.7109375" style="1" customWidth="1"/>
    <col min="6163" max="6163" width="3.42578125" style="1" customWidth="1"/>
    <col min="6164" max="6164" width="5.7109375" style="1" customWidth="1"/>
    <col min="6165" max="6165" width="3.42578125" style="1" customWidth="1"/>
    <col min="6166" max="6166" width="5.7109375" style="1" customWidth="1"/>
    <col min="6167" max="6167" width="3.28515625" style="1" customWidth="1"/>
    <col min="6168" max="6168" width="5.7109375" style="1" customWidth="1"/>
    <col min="6169" max="6169" width="3.5703125" style="1" customWidth="1"/>
    <col min="6170" max="6170" width="5.7109375" style="1" customWidth="1"/>
    <col min="6171" max="6171" width="3.42578125" style="1" customWidth="1"/>
    <col min="6172" max="6172" width="5.7109375" style="1" customWidth="1"/>
    <col min="6173" max="6173" width="3.5703125" style="1" customWidth="1"/>
    <col min="6174" max="6174" width="5.7109375" style="1" customWidth="1"/>
    <col min="6175" max="6175" width="3.28515625" style="1" customWidth="1"/>
    <col min="6176" max="6176" width="5.7109375" style="1" customWidth="1"/>
    <col min="6177" max="6177" width="3.28515625" style="1" customWidth="1"/>
    <col min="6178" max="6178" width="5.7109375" style="1" customWidth="1"/>
    <col min="6179" max="6179" width="3.28515625" style="1" customWidth="1"/>
    <col min="6180" max="6180" width="5.7109375" style="1" customWidth="1"/>
    <col min="6181" max="6181" width="3.28515625" style="1" customWidth="1"/>
    <col min="6182" max="6182" width="5.7109375" style="1" customWidth="1"/>
    <col min="6183" max="6183" width="3.28515625" style="1" customWidth="1"/>
    <col min="6184" max="6184" width="5.7109375" style="1" customWidth="1"/>
    <col min="6185" max="6185" width="3.42578125" style="1" customWidth="1"/>
    <col min="6186" max="6186" width="5.7109375" style="1" customWidth="1"/>
    <col min="6187" max="6187" width="2.28515625" style="1" customWidth="1"/>
    <col min="6188" max="6409" width="8.85546875" style="1"/>
    <col min="6410" max="6410" width="2.5703125" style="1" customWidth="1"/>
    <col min="6411" max="6411" width="18" style="1" customWidth="1"/>
    <col min="6412" max="6412" width="5.7109375" style="1" customWidth="1"/>
    <col min="6413" max="6413" width="3.7109375" style="1" customWidth="1"/>
    <col min="6414" max="6414" width="5.7109375" style="1" customWidth="1"/>
    <col min="6415" max="6415" width="3.28515625" style="1" customWidth="1"/>
    <col min="6416" max="6416" width="5.7109375" style="1" customWidth="1"/>
    <col min="6417" max="6417" width="3.28515625" style="1" customWidth="1"/>
    <col min="6418" max="6418" width="5.7109375" style="1" customWidth="1"/>
    <col min="6419" max="6419" width="3.42578125" style="1" customWidth="1"/>
    <col min="6420" max="6420" width="5.7109375" style="1" customWidth="1"/>
    <col min="6421" max="6421" width="3.42578125" style="1" customWidth="1"/>
    <col min="6422" max="6422" width="5.7109375" style="1" customWidth="1"/>
    <col min="6423" max="6423" width="3.28515625" style="1" customWidth="1"/>
    <col min="6424" max="6424" width="5.7109375" style="1" customWidth="1"/>
    <col min="6425" max="6425" width="3.5703125" style="1" customWidth="1"/>
    <col min="6426" max="6426" width="5.7109375" style="1" customWidth="1"/>
    <col min="6427" max="6427" width="3.42578125" style="1" customWidth="1"/>
    <col min="6428" max="6428" width="5.7109375" style="1" customWidth="1"/>
    <col min="6429" max="6429" width="3.5703125" style="1" customWidth="1"/>
    <col min="6430" max="6430" width="5.7109375" style="1" customWidth="1"/>
    <col min="6431" max="6431" width="3.28515625" style="1" customWidth="1"/>
    <col min="6432" max="6432" width="5.7109375" style="1" customWidth="1"/>
    <col min="6433" max="6433" width="3.28515625" style="1" customWidth="1"/>
    <col min="6434" max="6434" width="5.7109375" style="1" customWidth="1"/>
    <col min="6435" max="6435" width="3.28515625" style="1" customWidth="1"/>
    <col min="6436" max="6436" width="5.7109375" style="1" customWidth="1"/>
    <col min="6437" max="6437" width="3.28515625" style="1" customWidth="1"/>
    <col min="6438" max="6438" width="5.7109375" style="1" customWidth="1"/>
    <col min="6439" max="6439" width="3.28515625" style="1" customWidth="1"/>
    <col min="6440" max="6440" width="5.7109375" style="1" customWidth="1"/>
    <col min="6441" max="6441" width="3.42578125" style="1" customWidth="1"/>
    <col min="6442" max="6442" width="5.7109375" style="1" customWidth="1"/>
    <col min="6443" max="6443" width="2.28515625" style="1" customWidth="1"/>
    <col min="6444" max="6665" width="8.85546875" style="1"/>
    <col min="6666" max="6666" width="2.5703125" style="1" customWidth="1"/>
    <col min="6667" max="6667" width="18" style="1" customWidth="1"/>
    <col min="6668" max="6668" width="5.7109375" style="1" customWidth="1"/>
    <col min="6669" max="6669" width="3.7109375" style="1" customWidth="1"/>
    <col min="6670" max="6670" width="5.7109375" style="1" customWidth="1"/>
    <col min="6671" max="6671" width="3.28515625" style="1" customWidth="1"/>
    <col min="6672" max="6672" width="5.7109375" style="1" customWidth="1"/>
    <col min="6673" max="6673" width="3.28515625" style="1" customWidth="1"/>
    <col min="6674" max="6674" width="5.7109375" style="1" customWidth="1"/>
    <col min="6675" max="6675" width="3.42578125" style="1" customWidth="1"/>
    <col min="6676" max="6676" width="5.7109375" style="1" customWidth="1"/>
    <col min="6677" max="6677" width="3.42578125" style="1" customWidth="1"/>
    <col min="6678" max="6678" width="5.7109375" style="1" customWidth="1"/>
    <col min="6679" max="6679" width="3.28515625" style="1" customWidth="1"/>
    <col min="6680" max="6680" width="5.7109375" style="1" customWidth="1"/>
    <col min="6681" max="6681" width="3.5703125" style="1" customWidth="1"/>
    <col min="6682" max="6682" width="5.7109375" style="1" customWidth="1"/>
    <col min="6683" max="6683" width="3.42578125" style="1" customWidth="1"/>
    <col min="6684" max="6684" width="5.7109375" style="1" customWidth="1"/>
    <col min="6685" max="6685" width="3.5703125" style="1" customWidth="1"/>
    <col min="6686" max="6686" width="5.7109375" style="1" customWidth="1"/>
    <col min="6687" max="6687" width="3.28515625" style="1" customWidth="1"/>
    <col min="6688" max="6688" width="5.7109375" style="1" customWidth="1"/>
    <col min="6689" max="6689" width="3.28515625" style="1" customWidth="1"/>
    <col min="6690" max="6690" width="5.7109375" style="1" customWidth="1"/>
    <col min="6691" max="6691" width="3.28515625" style="1" customWidth="1"/>
    <col min="6692" max="6692" width="5.7109375" style="1" customWidth="1"/>
    <col min="6693" max="6693" width="3.28515625" style="1" customWidth="1"/>
    <col min="6694" max="6694" width="5.7109375" style="1" customWidth="1"/>
    <col min="6695" max="6695" width="3.28515625" style="1" customWidth="1"/>
    <col min="6696" max="6696" width="5.7109375" style="1" customWidth="1"/>
    <col min="6697" max="6697" width="3.42578125" style="1" customWidth="1"/>
    <col min="6698" max="6698" width="5.7109375" style="1" customWidth="1"/>
    <col min="6699" max="6699" width="2.28515625" style="1" customWidth="1"/>
    <col min="6700" max="6921" width="8.85546875" style="1"/>
    <col min="6922" max="6922" width="2.5703125" style="1" customWidth="1"/>
    <col min="6923" max="6923" width="18" style="1" customWidth="1"/>
    <col min="6924" max="6924" width="5.7109375" style="1" customWidth="1"/>
    <col min="6925" max="6925" width="3.7109375" style="1" customWidth="1"/>
    <col min="6926" max="6926" width="5.7109375" style="1" customWidth="1"/>
    <col min="6927" max="6927" width="3.28515625" style="1" customWidth="1"/>
    <col min="6928" max="6928" width="5.7109375" style="1" customWidth="1"/>
    <col min="6929" max="6929" width="3.28515625" style="1" customWidth="1"/>
    <col min="6930" max="6930" width="5.7109375" style="1" customWidth="1"/>
    <col min="6931" max="6931" width="3.42578125" style="1" customWidth="1"/>
    <col min="6932" max="6932" width="5.7109375" style="1" customWidth="1"/>
    <col min="6933" max="6933" width="3.42578125" style="1" customWidth="1"/>
    <col min="6934" max="6934" width="5.7109375" style="1" customWidth="1"/>
    <col min="6935" max="6935" width="3.28515625" style="1" customWidth="1"/>
    <col min="6936" max="6936" width="5.7109375" style="1" customWidth="1"/>
    <col min="6937" max="6937" width="3.5703125" style="1" customWidth="1"/>
    <col min="6938" max="6938" width="5.7109375" style="1" customWidth="1"/>
    <col min="6939" max="6939" width="3.42578125" style="1" customWidth="1"/>
    <col min="6940" max="6940" width="5.7109375" style="1" customWidth="1"/>
    <col min="6941" max="6941" width="3.5703125" style="1" customWidth="1"/>
    <col min="6942" max="6942" width="5.7109375" style="1" customWidth="1"/>
    <col min="6943" max="6943" width="3.28515625" style="1" customWidth="1"/>
    <col min="6944" max="6944" width="5.7109375" style="1" customWidth="1"/>
    <col min="6945" max="6945" width="3.28515625" style="1" customWidth="1"/>
    <col min="6946" max="6946" width="5.7109375" style="1" customWidth="1"/>
    <col min="6947" max="6947" width="3.28515625" style="1" customWidth="1"/>
    <col min="6948" max="6948" width="5.7109375" style="1" customWidth="1"/>
    <col min="6949" max="6949" width="3.28515625" style="1" customWidth="1"/>
    <col min="6950" max="6950" width="5.7109375" style="1" customWidth="1"/>
    <col min="6951" max="6951" width="3.28515625" style="1" customWidth="1"/>
    <col min="6952" max="6952" width="5.7109375" style="1" customWidth="1"/>
    <col min="6953" max="6953" width="3.42578125" style="1" customWidth="1"/>
    <col min="6954" max="6954" width="5.7109375" style="1" customWidth="1"/>
    <col min="6955" max="6955" width="2.28515625" style="1" customWidth="1"/>
    <col min="6956" max="7177" width="8.85546875" style="1"/>
    <col min="7178" max="7178" width="2.5703125" style="1" customWidth="1"/>
    <col min="7179" max="7179" width="18" style="1" customWidth="1"/>
    <col min="7180" max="7180" width="5.7109375" style="1" customWidth="1"/>
    <col min="7181" max="7181" width="3.7109375" style="1" customWidth="1"/>
    <col min="7182" max="7182" width="5.7109375" style="1" customWidth="1"/>
    <col min="7183" max="7183" width="3.28515625" style="1" customWidth="1"/>
    <col min="7184" max="7184" width="5.7109375" style="1" customWidth="1"/>
    <col min="7185" max="7185" width="3.28515625" style="1" customWidth="1"/>
    <col min="7186" max="7186" width="5.7109375" style="1" customWidth="1"/>
    <col min="7187" max="7187" width="3.42578125" style="1" customWidth="1"/>
    <col min="7188" max="7188" width="5.7109375" style="1" customWidth="1"/>
    <col min="7189" max="7189" width="3.42578125" style="1" customWidth="1"/>
    <col min="7190" max="7190" width="5.7109375" style="1" customWidth="1"/>
    <col min="7191" max="7191" width="3.28515625" style="1" customWidth="1"/>
    <col min="7192" max="7192" width="5.7109375" style="1" customWidth="1"/>
    <col min="7193" max="7193" width="3.5703125" style="1" customWidth="1"/>
    <col min="7194" max="7194" width="5.7109375" style="1" customWidth="1"/>
    <col min="7195" max="7195" width="3.42578125" style="1" customWidth="1"/>
    <col min="7196" max="7196" width="5.7109375" style="1" customWidth="1"/>
    <col min="7197" max="7197" width="3.5703125" style="1" customWidth="1"/>
    <col min="7198" max="7198" width="5.7109375" style="1" customWidth="1"/>
    <col min="7199" max="7199" width="3.28515625" style="1" customWidth="1"/>
    <col min="7200" max="7200" width="5.7109375" style="1" customWidth="1"/>
    <col min="7201" max="7201" width="3.28515625" style="1" customWidth="1"/>
    <col min="7202" max="7202" width="5.7109375" style="1" customWidth="1"/>
    <col min="7203" max="7203" width="3.28515625" style="1" customWidth="1"/>
    <col min="7204" max="7204" width="5.7109375" style="1" customWidth="1"/>
    <col min="7205" max="7205" width="3.28515625" style="1" customWidth="1"/>
    <col min="7206" max="7206" width="5.7109375" style="1" customWidth="1"/>
    <col min="7207" max="7207" width="3.28515625" style="1" customWidth="1"/>
    <col min="7208" max="7208" width="5.7109375" style="1" customWidth="1"/>
    <col min="7209" max="7209" width="3.42578125" style="1" customWidth="1"/>
    <col min="7210" max="7210" width="5.7109375" style="1" customWidth="1"/>
    <col min="7211" max="7211" width="2.28515625" style="1" customWidth="1"/>
    <col min="7212" max="7433" width="8.85546875" style="1"/>
    <col min="7434" max="7434" width="2.5703125" style="1" customWidth="1"/>
    <col min="7435" max="7435" width="18" style="1" customWidth="1"/>
    <col min="7436" max="7436" width="5.7109375" style="1" customWidth="1"/>
    <col min="7437" max="7437" width="3.7109375" style="1" customWidth="1"/>
    <col min="7438" max="7438" width="5.7109375" style="1" customWidth="1"/>
    <col min="7439" max="7439" width="3.28515625" style="1" customWidth="1"/>
    <col min="7440" max="7440" width="5.7109375" style="1" customWidth="1"/>
    <col min="7441" max="7441" width="3.28515625" style="1" customWidth="1"/>
    <col min="7442" max="7442" width="5.7109375" style="1" customWidth="1"/>
    <col min="7443" max="7443" width="3.42578125" style="1" customWidth="1"/>
    <col min="7444" max="7444" width="5.7109375" style="1" customWidth="1"/>
    <col min="7445" max="7445" width="3.42578125" style="1" customWidth="1"/>
    <col min="7446" max="7446" width="5.7109375" style="1" customWidth="1"/>
    <col min="7447" max="7447" width="3.28515625" style="1" customWidth="1"/>
    <col min="7448" max="7448" width="5.7109375" style="1" customWidth="1"/>
    <col min="7449" max="7449" width="3.5703125" style="1" customWidth="1"/>
    <col min="7450" max="7450" width="5.7109375" style="1" customWidth="1"/>
    <col min="7451" max="7451" width="3.42578125" style="1" customWidth="1"/>
    <col min="7452" max="7452" width="5.7109375" style="1" customWidth="1"/>
    <col min="7453" max="7453" width="3.5703125" style="1" customWidth="1"/>
    <col min="7454" max="7454" width="5.7109375" style="1" customWidth="1"/>
    <col min="7455" max="7455" width="3.28515625" style="1" customWidth="1"/>
    <col min="7456" max="7456" width="5.7109375" style="1" customWidth="1"/>
    <col min="7457" max="7457" width="3.28515625" style="1" customWidth="1"/>
    <col min="7458" max="7458" width="5.7109375" style="1" customWidth="1"/>
    <col min="7459" max="7459" width="3.28515625" style="1" customWidth="1"/>
    <col min="7460" max="7460" width="5.7109375" style="1" customWidth="1"/>
    <col min="7461" max="7461" width="3.28515625" style="1" customWidth="1"/>
    <col min="7462" max="7462" width="5.7109375" style="1" customWidth="1"/>
    <col min="7463" max="7463" width="3.28515625" style="1" customWidth="1"/>
    <col min="7464" max="7464" width="5.7109375" style="1" customWidth="1"/>
    <col min="7465" max="7465" width="3.42578125" style="1" customWidth="1"/>
    <col min="7466" max="7466" width="5.7109375" style="1" customWidth="1"/>
    <col min="7467" max="7467" width="2.28515625" style="1" customWidth="1"/>
    <col min="7468" max="7689" width="8.85546875" style="1"/>
    <col min="7690" max="7690" width="2.5703125" style="1" customWidth="1"/>
    <col min="7691" max="7691" width="18" style="1" customWidth="1"/>
    <col min="7692" max="7692" width="5.7109375" style="1" customWidth="1"/>
    <col min="7693" max="7693" width="3.7109375" style="1" customWidth="1"/>
    <col min="7694" max="7694" width="5.7109375" style="1" customWidth="1"/>
    <col min="7695" max="7695" width="3.28515625" style="1" customWidth="1"/>
    <col min="7696" max="7696" width="5.7109375" style="1" customWidth="1"/>
    <col min="7697" max="7697" width="3.28515625" style="1" customWidth="1"/>
    <col min="7698" max="7698" width="5.7109375" style="1" customWidth="1"/>
    <col min="7699" max="7699" width="3.42578125" style="1" customWidth="1"/>
    <col min="7700" max="7700" width="5.7109375" style="1" customWidth="1"/>
    <col min="7701" max="7701" width="3.42578125" style="1" customWidth="1"/>
    <col min="7702" max="7702" width="5.7109375" style="1" customWidth="1"/>
    <col min="7703" max="7703" width="3.28515625" style="1" customWidth="1"/>
    <col min="7704" max="7704" width="5.7109375" style="1" customWidth="1"/>
    <col min="7705" max="7705" width="3.5703125" style="1" customWidth="1"/>
    <col min="7706" max="7706" width="5.7109375" style="1" customWidth="1"/>
    <col min="7707" max="7707" width="3.42578125" style="1" customWidth="1"/>
    <col min="7708" max="7708" width="5.7109375" style="1" customWidth="1"/>
    <col min="7709" max="7709" width="3.5703125" style="1" customWidth="1"/>
    <col min="7710" max="7710" width="5.7109375" style="1" customWidth="1"/>
    <col min="7711" max="7711" width="3.28515625" style="1" customWidth="1"/>
    <col min="7712" max="7712" width="5.7109375" style="1" customWidth="1"/>
    <col min="7713" max="7713" width="3.28515625" style="1" customWidth="1"/>
    <col min="7714" max="7714" width="5.7109375" style="1" customWidth="1"/>
    <col min="7715" max="7715" width="3.28515625" style="1" customWidth="1"/>
    <col min="7716" max="7716" width="5.7109375" style="1" customWidth="1"/>
    <col min="7717" max="7717" width="3.28515625" style="1" customWidth="1"/>
    <col min="7718" max="7718" width="5.7109375" style="1" customWidth="1"/>
    <col min="7719" max="7719" width="3.28515625" style="1" customWidth="1"/>
    <col min="7720" max="7720" width="5.7109375" style="1" customWidth="1"/>
    <col min="7721" max="7721" width="3.42578125" style="1" customWidth="1"/>
    <col min="7722" max="7722" width="5.7109375" style="1" customWidth="1"/>
    <col min="7723" max="7723" width="2.28515625" style="1" customWidth="1"/>
    <col min="7724" max="7945" width="8.85546875" style="1"/>
    <col min="7946" max="7946" width="2.5703125" style="1" customWidth="1"/>
    <col min="7947" max="7947" width="18" style="1" customWidth="1"/>
    <col min="7948" max="7948" width="5.7109375" style="1" customWidth="1"/>
    <col min="7949" max="7949" width="3.7109375" style="1" customWidth="1"/>
    <col min="7950" max="7950" width="5.7109375" style="1" customWidth="1"/>
    <col min="7951" max="7951" width="3.28515625" style="1" customWidth="1"/>
    <col min="7952" max="7952" width="5.7109375" style="1" customWidth="1"/>
    <col min="7953" max="7953" width="3.28515625" style="1" customWidth="1"/>
    <col min="7954" max="7954" width="5.7109375" style="1" customWidth="1"/>
    <col min="7955" max="7955" width="3.42578125" style="1" customWidth="1"/>
    <col min="7956" max="7956" width="5.7109375" style="1" customWidth="1"/>
    <col min="7957" max="7957" width="3.42578125" style="1" customWidth="1"/>
    <col min="7958" max="7958" width="5.7109375" style="1" customWidth="1"/>
    <col min="7959" max="7959" width="3.28515625" style="1" customWidth="1"/>
    <col min="7960" max="7960" width="5.7109375" style="1" customWidth="1"/>
    <col min="7961" max="7961" width="3.5703125" style="1" customWidth="1"/>
    <col min="7962" max="7962" width="5.7109375" style="1" customWidth="1"/>
    <col min="7963" max="7963" width="3.42578125" style="1" customWidth="1"/>
    <col min="7964" max="7964" width="5.7109375" style="1" customWidth="1"/>
    <col min="7965" max="7965" width="3.5703125" style="1" customWidth="1"/>
    <col min="7966" max="7966" width="5.7109375" style="1" customWidth="1"/>
    <col min="7967" max="7967" width="3.28515625" style="1" customWidth="1"/>
    <col min="7968" max="7968" width="5.7109375" style="1" customWidth="1"/>
    <col min="7969" max="7969" width="3.28515625" style="1" customWidth="1"/>
    <col min="7970" max="7970" width="5.7109375" style="1" customWidth="1"/>
    <col min="7971" max="7971" width="3.28515625" style="1" customWidth="1"/>
    <col min="7972" max="7972" width="5.7109375" style="1" customWidth="1"/>
    <col min="7973" max="7973" width="3.28515625" style="1" customWidth="1"/>
    <col min="7974" max="7974" width="5.7109375" style="1" customWidth="1"/>
    <col min="7975" max="7975" width="3.28515625" style="1" customWidth="1"/>
    <col min="7976" max="7976" width="5.7109375" style="1" customWidth="1"/>
    <col min="7977" max="7977" width="3.42578125" style="1" customWidth="1"/>
    <col min="7978" max="7978" width="5.7109375" style="1" customWidth="1"/>
    <col min="7979" max="7979" width="2.28515625" style="1" customWidth="1"/>
    <col min="7980" max="8201" width="8.85546875" style="1"/>
    <col min="8202" max="8202" width="2.5703125" style="1" customWidth="1"/>
    <col min="8203" max="8203" width="18" style="1" customWidth="1"/>
    <col min="8204" max="8204" width="5.7109375" style="1" customWidth="1"/>
    <col min="8205" max="8205" width="3.7109375" style="1" customWidth="1"/>
    <col min="8206" max="8206" width="5.7109375" style="1" customWidth="1"/>
    <col min="8207" max="8207" width="3.28515625" style="1" customWidth="1"/>
    <col min="8208" max="8208" width="5.7109375" style="1" customWidth="1"/>
    <col min="8209" max="8209" width="3.28515625" style="1" customWidth="1"/>
    <col min="8210" max="8210" width="5.7109375" style="1" customWidth="1"/>
    <col min="8211" max="8211" width="3.42578125" style="1" customWidth="1"/>
    <col min="8212" max="8212" width="5.7109375" style="1" customWidth="1"/>
    <col min="8213" max="8213" width="3.42578125" style="1" customWidth="1"/>
    <col min="8214" max="8214" width="5.7109375" style="1" customWidth="1"/>
    <col min="8215" max="8215" width="3.28515625" style="1" customWidth="1"/>
    <col min="8216" max="8216" width="5.7109375" style="1" customWidth="1"/>
    <col min="8217" max="8217" width="3.5703125" style="1" customWidth="1"/>
    <col min="8218" max="8218" width="5.7109375" style="1" customWidth="1"/>
    <col min="8219" max="8219" width="3.42578125" style="1" customWidth="1"/>
    <col min="8220" max="8220" width="5.7109375" style="1" customWidth="1"/>
    <col min="8221" max="8221" width="3.5703125" style="1" customWidth="1"/>
    <col min="8222" max="8222" width="5.7109375" style="1" customWidth="1"/>
    <col min="8223" max="8223" width="3.28515625" style="1" customWidth="1"/>
    <col min="8224" max="8224" width="5.7109375" style="1" customWidth="1"/>
    <col min="8225" max="8225" width="3.28515625" style="1" customWidth="1"/>
    <col min="8226" max="8226" width="5.7109375" style="1" customWidth="1"/>
    <col min="8227" max="8227" width="3.28515625" style="1" customWidth="1"/>
    <col min="8228" max="8228" width="5.7109375" style="1" customWidth="1"/>
    <col min="8229" max="8229" width="3.28515625" style="1" customWidth="1"/>
    <col min="8230" max="8230" width="5.7109375" style="1" customWidth="1"/>
    <col min="8231" max="8231" width="3.28515625" style="1" customWidth="1"/>
    <col min="8232" max="8232" width="5.7109375" style="1" customWidth="1"/>
    <col min="8233" max="8233" width="3.42578125" style="1" customWidth="1"/>
    <col min="8234" max="8234" width="5.7109375" style="1" customWidth="1"/>
    <col min="8235" max="8235" width="2.28515625" style="1" customWidth="1"/>
    <col min="8236" max="8457" width="8.85546875" style="1"/>
    <col min="8458" max="8458" width="2.5703125" style="1" customWidth="1"/>
    <col min="8459" max="8459" width="18" style="1" customWidth="1"/>
    <col min="8460" max="8460" width="5.7109375" style="1" customWidth="1"/>
    <col min="8461" max="8461" width="3.7109375" style="1" customWidth="1"/>
    <col min="8462" max="8462" width="5.7109375" style="1" customWidth="1"/>
    <col min="8463" max="8463" width="3.28515625" style="1" customWidth="1"/>
    <col min="8464" max="8464" width="5.7109375" style="1" customWidth="1"/>
    <col min="8465" max="8465" width="3.28515625" style="1" customWidth="1"/>
    <col min="8466" max="8466" width="5.7109375" style="1" customWidth="1"/>
    <col min="8467" max="8467" width="3.42578125" style="1" customWidth="1"/>
    <col min="8468" max="8468" width="5.7109375" style="1" customWidth="1"/>
    <col min="8469" max="8469" width="3.42578125" style="1" customWidth="1"/>
    <col min="8470" max="8470" width="5.7109375" style="1" customWidth="1"/>
    <col min="8471" max="8471" width="3.28515625" style="1" customWidth="1"/>
    <col min="8472" max="8472" width="5.7109375" style="1" customWidth="1"/>
    <col min="8473" max="8473" width="3.5703125" style="1" customWidth="1"/>
    <col min="8474" max="8474" width="5.7109375" style="1" customWidth="1"/>
    <col min="8475" max="8475" width="3.42578125" style="1" customWidth="1"/>
    <col min="8476" max="8476" width="5.7109375" style="1" customWidth="1"/>
    <col min="8477" max="8477" width="3.5703125" style="1" customWidth="1"/>
    <col min="8478" max="8478" width="5.7109375" style="1" customWidth="1"/>
    <col min="8479" max="8479" width="3.28515625" style="1" customWidth="1"/>
    <col min="8480" max="8480" width="5.7109375" style="1" customWidth="1"/>
    <col min="8481" max="8481" width="3.28515625" style="1" customWidth="1"/>
    <col min="8482" max="8482" width="5.7109375" style="1" customWidth="1"/>
    <col min="8483" max="8483" width="3.28515625" style="1" customWidth="1"/>
    <col min="8484" max="8484" width="5.7109375" style="1" customWidth="1"/>
    <col min="8485" max="8485" width="3.28515625" style="1" customWidth="1"/>
    <col min="8486" max="8486" width="5.7109375" style="1" customWidth="1"/>
    <col min="8487" max="8487" width="3.28515625" style="1" customWidth="1"/>
    <col min="8488" max="8488" width="5.7109375" style="1" customWidth="1"/>
    <col min="8489" max="8489" width="3.42578125" style="1" customWidth="1"/>
    <col min="8490" max="8490" width="5.7109375" style="1" customWidth="1"/>
    <col min="8491" max="8491" width="2.28515625" style="1" customWidth="1"/>
    <col min="8492" max="8713" width="8.85546875" style="1"/>
    <col min="8714" max="8714" width="2.5703125" style="1" customWidth="1"/>
    <col min="8715" max="8715" width="18" style="1" customWidth="1"/>
    <col min="8716" max="8716" width="5.7109375" style="1" customWidth="1"/>
    <col min="8717" max="8717" width="3.7109375" style="1" customWidth="1"/>
    <col min="8718" max="8718" width="5.7109375" style="1" customWidth="1"/>
    <col min="8719" max="8719" width="3.28515625" style="1" customWidth="1"/>
    <col min="8720" max="8720" width="5.7109375" style="1" customWidth="1"/>
    <col min="8721" max="8721" width="3.28515625" style="1" customWidth="1"/>
    <col min="8722" max="8722" width="5.7109375" style="1" customWidth="1"/>
    <col min="8723" max="8723" width="3.42578125" style="1" customWidth="1"/>
    <col min="8724" max="8724" width="5.7109375" style="1" customWidth="1"/>
    <col min="8725" max="8725" width="3.42578125" style="1" customWidth="1"/>
    <col min="8726" max="8726" width="5.7109375" style="1" customWidth="1"/>
    <col min="8727" max="8727" width="3.28515625" style="1" customWidth="1"/>
    <col min="8728" max="8728" width="5.7109375" style="1" customWidth="1"/>
    <col min="8729" max="8729" width="3.5703125" style="1" customWidth="1"/>
    <col min="8730" max="8730" width="5.7109375" style="1" customWidth="1"/>
    <col min="8731" max="8731" width="3.42578125" style="1" customWidth="1"/>
    <col min="8732" max="8732" width="5.7109375" style="1" customWidth="1"/>
    <col min="8733" max="8733" width="3.5703125" style="1" customWidth="1"/>
    <col min="8734" max="8734" width="5.7109375" style="1" customWidth="1"/>
    <col min="8735" max="8735" width="3.28515625" style="1" customWidth="1"/>
    <col min="8736" max="8736" width="5.7109375" style="1" customWidth="1"/>
    <col min="8737" max="8737" width="3.28515625" style="1" customWidth="1"/>
    <col min="8738" max="8738" width="5.7109375" style="1" customWidth="1"/>
    <col min="8739" max="8739" width="3.28515625" style="1" customWidth="1"/>
    <col min="8740" max="8740" width="5.7109375" style="1" customWidth="1"/>
    <col min="8741" max="8741" width="3.28515625" style="1" customWidth="1"/>
    <col min="8742" max="8742" width="5.7109375" style="1" customWidth="1"/>
    <col min="8743" max="8743" width="3.28515625" style="1" customWidth="1"/>
    <col min="8744" max="8744" width="5.7109375" style="1" customWidth="1"/>
    <col min="8745" max="8745" width="3.42578125" style="1" customWidth="1"/>
    <col min="8746" max="8746" width="5.7109375" style="1" customWidth="1"/>
    <col min="8747" max="8747" width="2.28515625" style="1" customWidth="1"/>
    <col min="8748" max="8969" width="8.85546875" style="1"/>
    <col min="8970" max="8970" width="2.5703125" style="1" customWidth="1"/>
    <col min="8971" max="8971" width="18" style="1" customWidth="1"/>
    <col min="8972" max="8972" width="5.7109375" style="1" customWidth="1"/>
    <col min="8973" max="8973" width="3.7109375" style="1" customWidth="1"/>
    <col min="8974" max="8974" width="5.7109375" style="1" customWidth="1"/>
    <col min="8975" max="8975" width="3.28515625" style="1" customWidth="1"/>
    <col min="8976" max="8976" width="5.7109375" style="1" customWidth="1"/>
    <col min="8977" max="8977" width="3.28515625" style="1" customWidth="1"/>
    <col min="8978" max="8978" width="5.7109375" style="1" customWidth="1"/>
    <col min="8979" max="8979" width="3.42578125" style="1" customWidth="1"/>
    <col min="8980" max="8980" width="5.7109375" style="1" customWidth="1"/>
    <col min="8981" max="8981" width="3.42578125" style="1" customWidth="1"/>
    <col min="8982" max="8982" width="5.7109375" style="1" customWidth="1"/>
    <col min="8983" max="8983" width="3.28515625" style="1" customWidth="1"/>
    <col min="8984" max="8984" width="5.7109375" style="1" customWidth="1"/>
    <col min="8985" max="8985" width="3.5703125" style="1" customWidth="1"/>
    <col min="8986" max="8986" width="5.7109375" style="1" customWidth="1"/>
    <col min="8987" max="8987" width="3.42578125" style="1" customWidth="1"/>
    <col min="8988" max="8988" width="5.7109375" style="1" customWidth="1"/>
    <col min="8989" max="8989" width="3.5703125" style="1" customWidth="1"/>
    <col min="8990" max="8990" width="5.7109375" style="1" customWidth="1"/>
    <col min="8991" max="8991" width="3.28515625" style="1" customWidth="1"/>
    <col min="8992" max="8992" width="5.7109375" style="1" customWidth="1"/>
    <col min="8993" max="8993" width="3.28515625" style="1" customWidth="1"/>
    <col min="8994" max="8994" width="5.7109375" style="1" customWidth="1"/>
    <col min="8995" max="8995" width="3.28515625" style="1" customWidth="1"/>
    <col min="8996" max="8996" width="5.7109375" style="1" customWidth="1"/>
    <col min="8997" max="8997" width="3.28515625" style="1" customWidth="1"/>
    <col min="8998" max="8998" width="5.7109375" style="1" customWidth="1"/>
    <col min="8999" max="8999" width="3.28515625" style="1" customWidth="1"/>
    <col min="9000" max="9000" width="5.7109375" style="1" customWidth="1"/>
    <col min="9001" max="9001" width="3.42578125" style="1" customWidth="1"/>
    <col min="9002" max="9002" width="5.7109375" style="1" customWidth="1"/>
    <col min="9003" max="9003" width="2.28515625" style="1" customWidth="1"/>
    <col min="9004" max="9225" width="8.85546875" style="1"/>
    <col min="9226" max="9226" width="2.5703125" style="1" customWidth="1"/>
    <col min="9227" max="9227" width="18" style="1" customWidth="1"/>
    <col min="9228" max="9228" width="5.7109375" style="1" customWidth="1"/>
    <col min="9229" max="9229" width="3.7109375" style="1" customWidth="1"/>
    <col min="9230" max="9230" width="5.7109375" style="1" customWidth="1"/>
    <col min="9231" max="9231" width="3.28515625" style="1" customWidth="1"/>
    <col min="9232" max="9232" width="5.7109375" style="1" customWidth="1"/>
    <col min="9233" max="9233" width="3.28515625" style="1" customWidth="1"/>
    <col min="9234" max="9234" width="5.7109375" style="1" customWidth="1"/>
    <col min="9235" max="9235" width="3.42578125" style="1" customWidth="1"/>
    <col min="9236" max="9236" width="5.7109375" style="1" customWidth="1"/>
    <col min="9237" max="9237" width="3.42578125" style="1" customWidth="1"/>
    <col min="9238" max="9238" width="5.7109375" style="1" customWidth="1"/>
    <col min="9239" max="9239" width="3.28515625" style="1" customWidth="1"/>
    <col min="9240" max="9240" width="5.7109375" style="1" customWidth="1"/>
    <col min="9241" max="9241" width="3.5703125" style="1" customWidth="1"/>
    <col min="9242" max="9242" width="5.7109375" style="1" customWidth="1"/>
    <col min="9243" max="9243" width="3.42578125" style="1" customWidth="1"/>
    <col min="9244" max="9244" width="5.7109375" style="1" customWidth="1"/>
    <col min="9245" max="9245" width="3.5703125" style="1" customWidth="1"/>
    <col min="9246" max="9246" width="5.7109375" style="1" customWidth="1"/>
    <col min="9247" max="9247" width="3.28515625" style="1" customWidth="1"/>
    <col min="9248" max="9248" width="5.7109375" style="1" customWidth="1"/>
    <col min="9249" max="9249" width="3.28515625" style="1" customWidth="1"/>
    <col min="9250" max="9250" width="5.7109375" style="1" customWidth="1"/>
    <col min="9251" max="9251" width="3.28515625" style="1" customWidth="1"/>
    <col min="9252" max="9252" width="5.7109375" style="1" customWidth="1"/>
    <col min="9253" max="9253" width="3.28515625" style="1" customWidth="1"/>
    <col min="9254" max="9254" width="5.7109375" style="1" customWidth="1"/>
    <col min="9255" max="9255" width="3.28515625" style="1" customWidth="1"/>
    <col min="9256" max="9256" width="5.7109375" style="1" customWidth="1"/>
    <col min="9257" max="9257" width="3.42578125" style="1" customWidth="1"/>
    <col min="9258" max="9258" width="5.7109375" style="1" customWidth="1"/>
    <col min="9259" max="9259" width="2.28515625" style="1" customWidth="1"/>
    <col min="9260" max="9481" width="8.85546875" style="1"/>
    <col min="9482" max="9482" width="2.5703125" style="1" customWidth="1"/>
    <col min="9483" max="9483" width="18" style="1" customWidth="1"/>
    <col min="9484" max="9484" width="5.7109375" style="1" customWidth="1"/>
    <col min="9485" max="9485" width="3.7109375" style="1" customWidth="1"/>
    <col min="9486" max="9486" width="5.7109375" style="1" customWidth="1"/>
    <col min="9487" max="9487" width="3.28515625" style="1" customWidth="1"/>
    <col min="9488" max="9488" width="5.7109375" style="1" customWidth="1"/>
    <col min="9489" max="9489" width="3.28515625" style="1" customWidth="1"/>
    <col min="9490" max="9490" width="5.7109375" style="1" customWidth="1"/>
    <col min="9491" max="9491" width="3.42578125" style="1" customWidth="1"/>
    <col min="9492" max="9492" width="5.7109375" style="1" customWidth="1"/>
    <col min="9493" max="9493" width="3.42578125" style="1" customWidth="1"/>
    <col min="9494" max="9494" width="5.7109375" style="1" customWidth="1"/>
    <col min="9495" max="9495" width="3.28515625" style="1" customWidth="1"/>
    <col min="9496" max="9496" width="5.7109375" style="1" customWidth="1"/>
    <col min="9497" max="9497" width="3.5703125" style="1" customWidth="1"/>
    <col min="9498" max="9498" width="5.7109375" style="1" customWidth="1"/>
    <col min="9499" max="9499" width="3.42578125" style="1" customWidth="1"/>
    <col min="9500" max="9500" width="5.7109375" style="1" customWidth="1"/>
    <col min="9501" max="9501" width="3.5703125" style="1" customWidth="1"/>
    <col min="9502" max="9502" width="5.7109375" style="1" customWidth="1"/>
    <col min="9503" max="9503" width="3.28515625" style="1" customWidth="1"/>
    <col min="9504" max="9504" width="5.7109375" style="1" customWidth="1"/>
    <col min="9505" max="9505" width="3.28515625" style="1" customWidth="1"/>
    <col min="9506" max="9506" width="5.7109375" style="1" customWidth="1"/>
    <col min="9507" max="9507" width="3.28515625" style="1" customWidth="1"/>
    <col min="9508" max="9508" width="5.7109375" style="1" customWidth="1"/>
    <col min="9509" max="9509" width="3.28515625" style="1" customWidth="1"/>
    <col min="9510" max="9510" width="5.7109375" style="1" customWidth="1"/>
    <col min="9511" max="9511" width="3.28515625" style="1" customWidth="1"/>
    <col min="9512" max="9512" width="5.7109375" style="1" customWidth="1"/>
    <col min="9513" max="9513" width="3.42578125" style="1" customWidth="1"/>
    <col min="9514" max="9514" width="5.7109375" style="1" customWidth="1"/>
    <col min="9515" max="9515" width="2.28515625" style="1" customWidth="1"/>
    <col min="9516" max="9737" width="8.85546875" style="1"/>
    <col min="9738" max="9738" width="2.5703125" style="1" customWidth="1"/>
    <col min="9739" max="9739" width="18" style="1" customWidth="1"/>
    <col min="9740" max="9740" width="5.7109375" style="1" customWidth="1"/>
    <col min="9741" max="9741" width="3.7109375" style="1" customWidth="1"/>
    <col min="9742" max="9742" width="5.7109375" style="1" customWidth="1"/>
    <col min="9743" max="9743" width="3.28515625" style="1" customWidth="1"/>
    <col min="9744" max="9744" width="5.7109375" style="1" customWidth="1"/>
    <col min="9745" max="9745" width="3.28515625" style="1" customWidth="1"/>
    <col min="9746" max="9746" width="5.7109375" style="1" customWidth="1"/>
    <col min="9747" max="9747" width="3.42578125" style="1" customWidth="1"/>
    <col min="9748" max="9748" width="5.7109375" style="1" customWidth="1"/>
    <col min="9749" max="9749" width="3.42578125" style="1" customWidth="1"/>
    <col min="9750" max="9750" width="5.7109375" style="1" customWidth="1"/>
    <col min="9751" max="9751" width="3.28515625" style="1" customWidth="1"/>
    <col min="9752" max="9752" width="5.7109375" style="1" customWidth="1"/>
    <col min="9753" max="9753" width="3.5703125" style="1" customWidth="1"/>
    <col min="9754" max="9754" width="5.7109375" style="1" customWidth="1"/>
    <col min="9755" max="9755" width="3.42578125" style="1" customWidth="1"/>
    <col min="9756" max="9756" width="5.7109375" style="1" customWidth="1"/>
    <col min="9757" max="9757" width="3.5703125" style="1" customWidth="1"/>
    <col min="9758" max="9758" width="5.7109375" style="1" customWidth="1"/>
    <col min="9759" max="9759" width="3.28515625" style="1" customWidth="1"/>
    <col min="9760" max="9760" width="5.7109375" style="1" customWidth="1"/>
    <col min="9761" max="9761" width="3.28515625" style="1" customWidth="1"/>
    <col min="9762" max="9762" width="5.7109375" style="1" customWidth="1"/>
    <col min="9763" max="9763" width="3.28515625" style="1" customWidth="1"/>
    <col min="9764" max="9764" width="5.7109375" style="1" customWidth="1"/>
    <col min="9765" max="9765" width="3.28515625" style="1" customWidth="1"/>
    <col min="9766" max="9766" width="5.7109375" style="1" customWidth="1"/>
    <col min="9767" max="9767" width="3.28515625" style="1" customWidth="1"/>
    <col min="9768" max="9768" width="5.7109375" style="1" customWidth="1"/>
    <col min="9769" max="9769" width="3.42578125" style="1" customWidth="1"/>
    <col min="9770" max="9770" width="5.7109375" style="1" customWidth="1"/>
    <col min="9771" max="9771" width="2.28515625" style="1" customWidth="1"/>
    <col min="9772" max="9993" width="8.85546875" style="1"/>
    <col min="9994" max="9994" width="2.5703125" style="1" customWidth="1"/>
    <col min="9995" max="9995" width="18" style="1" customWidth="1"/>
    <col min="9996" max="9996" width="5.7109375" style="1" customWidth="1"/>
    <col min="9997" max="9997" width="3.7109375" style="1" customWidth="1"/>
    <col min="9998" max="9998" width="5.7109375" style="1" customWidth="1"/>
    <col min="9999" max="9999" width="3.28515625" style="1" customWidth="1"/>
    <col min="10000" max="10000" width="5.7109375" style="1" customWidth="1"/>
    <col min="10001" max="10001" width="3.28515625" style="1" customWidth="1"/>
    <col min="10002" max="10002" width="5.7109375" style="1" customWidth="1"/>
    <col min="10003" max="10003" width="3.42578125" style="1" customWidth="1"/>
    <col min="10004" max="10004" width="5.7109375" style="1" customWidth="1"/>
    <col min="10005" max="10005" width="3.42578125" style="1" customWidth="1"/>
    <col min="10006" max="10006" width="5.7109375" style="1" customWidth="1"/>
    <col min="10007" max="10007" width="3.28515625" style="1" customWidth="1"/>
    <col min="10008" max="10008" width="5.7109375" style="1" customWidth="1"/>
    <col min="10009" max="10009" width="3.5703125" style="1" customWidth="1"/>
    <col min="10010" max="10010" width="5.7109375" style="1" customWidth="1"/>
    <col min="10011" max="10011" width="3.42578125" style="1" customWidth="1"/>
    <col min="10012" max="10012" width="5.7109375" style="1" customWidth="1"/>
    <col min="10013" max="10013" width="3.5703125" style="1" customWidth="1"/>
    <col min="10014" max="10014" width="5.7109375" style="1" customWidth="1"/>
    <col min="10015" max="10015" width="3.28515625" style="1" customWidth="1"/>
    <col min="10016" max="10016" width="5.7109375" style="1" customWidth="1"/>
    <col min="10017" max="10017" width="3.28515625" style="1" customWidth="1"/>
    <col min="10018" max="10018" width="5.7109375" style="1" customWidth="1"/>
    <col min="10019" max="10019" width="3.28515625" style="1" customWidth="1"/>
    <col min="10020" max="10020" width="5.7109375" style="1" customWidth="1"/>
    <col min="10021" max="10021" width="3.28515625" style="1" customWidth="1"/>
    <col min="10022" max="10022" width="5.7109375" style="1" customWidth="1"/>
    <col min="10023" max="10023" width="3.28515625" style="1" customWidth="1"/>
    <col min="10024" max="10024" width="5.7109375" style="1" customWidth="1"/>
    <col min="10025" max="10025" width="3.42578125" style="1" customWidth="1"/>
    <col min="10026" max="10026" width="5.7109375" style="1" customWidth="1"/>
    <col min="10027" max="10027" width="2.28515625" style="1" customWidth="1"/>
    <col min="10028" max="10249" width="8.85546875" style="1"/>
    <col min="10250" max="10250" width="2.5703125" style="1" customWidth="1"/>
    <col min="10251" max="10251" width="18" style="1" customWidth="1"/>
    <col min="10252" max="10252" width="5.7109375" style="1" customWidth="1"/>
    <col min="10253" max="10253" width="3.7109375" style="1" customWidth="1"/>
    <col min="10254" max="10254" width="5.7109375" style="1" customWidth="1"/>
    <col min="10255" max="10255" width="3.28515625" style="1" customWidth="1"/>
    <col min="10256" max="10256" width="5.7109375" style="1" customWidth="1"/>
    <col min="10257" max="10257" width="3.28515625" style="1" customWidth="1"/>
    <col min="10258" max="10258" width="5.7109375" style="1" customWidth="1"/>
    <col min="10259" max="10259" width="3.42578125" style="1" customWidth="1"/>
    <col min="10260" max="10260" width="5.7109375" style="1" customWidth="1"/>
    <col min="10261" max="10261" width="3.42578125" style="1" customWidth="1"/>
    <col min="10262" max="10262" width="5.7109375" style="1" customWidth="1"/>
    <col min="10263" max="10263" width="3.28515625" style="1" customWidth="1"/>
    <col min="10264" max="10264" width="5.7109375" style="1" customWidth="1"/>
    <col min="10265" max="10265" width="3.5703125" style="1" customWidth="1"/>
    <col min="10266" max="10266" width="5.7109375" style="1" customWidth="1"/>
    <col min="10267" max="10267" width="3.42578125" style="1" customWidth="1"/>
    <col min="10268" max="10268" width="5.7109375" style="1" customWidth="1"/>
    <col min="10269" max="10269" width="3.5703125" style="1" customWidth="1"/>
    <col min="10270" max="10270" width="5.7109375" style="1" customWidth="1"/>
    <col min="10271" max="10271" width="3.28515625" style="1" customWidth="1"/>
    <col min="10272" max="10272" width="5.7109375" style="1" customWidth="1"/>
    <col min="10273" max="10273" width="3.28515625" style="1" customWidth="1"/>
    <col min="10274" max="10274" width="5.7109375" style="1" customWidth="1"/>
    <col min="10275" max="10275" width="3.28515625" style="1" customWidth="1"/>
    <col min="10276" max="10276" width="5.7109375" style="1" customWidth="1"/>
    <col min="10277" max="10277" width="3.28515625" style="1" customWidth="1"/>
    <col min="10278" max="10278" width="5.7109375" style="1" customWidth="1"/>
    <col min="10279" max="10279" width="3.28515625" style="1" customWidth="1"/>
    <col min="10280" max="10280" width="5.7109375" style="1" customWidth="1"/>
    <col min="10281" max="10281" width="3.42578125" style="1" customWidth="1"/>
    <col min="10282" max="10282" width="5.7109375" style="1" customWidth="1"/>
    <col min="10283" max="10283" width="2.28515625" style="1" customWidth="1"/>
    <col min="10284" max="10505" width="8.85546875" style="1"/>
    <col min="10506" max="10506" width="2.5703125" style="1" customWidth="1"/>
    <col min="10507" max="10507" width="18" style="1" customWidth="1"/>
    <col min="10508" max="10508" width="5.7109375" style="1" customWidth="1"/>
    <col min="10509" max="10509" width="3.7109375" style="1" customWidth="1"/>
    <col min="10510" max="10510" width="5.7109375" style="1" customWidth="1"/>
    <col min="10511" max="10511" width="3.28515625" style="1" customWidth="1"/>
    <col min="10512" max="10512" width="5.7109375" style="1" customWidth="1"/>
    <col min="10513" max="10513" width="3.28515625" style="1" customWidth="1"/>
    <col min="10514" max="10514" width="5.7109375" style="1" customWidth="1"/>
    <col min="10515" max="10515" width="3.42578125" style="1" customWidth="1"/>
    <col min="10516" max="10516" width="5.7109375" style="1" customWidth="1"/>
    <col min="10517" max="10517" width="3.42578125" style="1" customWidth="1"/>
    <col min="10518" max="10518" width="5.7109375" style="1" customWidth="1"/>
    <col min="10519" max="10519" width="3.28515625" style="1" customWidth="1"/>
    <col min="10520" max="10520" width="5.7109375" style="1" customWidth="1"/>
    <col min="10521" max="10521" width="3.5703125" style="1" customWidth="1"/>
    <col min="10522" max="10522" width="5.7109375" style="1" customWidth="1"/>
    <col min="10523" max="10523" width="3.42578125" style="1" customWidth="1"/>
    <col min="10524" max="10524" width="5.7109375" style="1" customWidth="1"/>
    <col min="10525" max="10525" width="3.5703125" style="1" customWidth="1"/>
    <col min="10526" max="10526" width="5.7109375" style="1" customWidth="1"/>
    <col min="10527" max="10527" width="3.28515625" style="1" customWidth="1"/>
    <col min="10528" max="10528" width="5.7109375" style="1" customWidth="1"/>
    <col min="10529" max="10529" width="3.28515625" style="1" customWidth="1"/>
    <col min="10530" max="10530" width="5.7109375" style="1" customWidth="1"/>
    <col min="10531" max="10531" width="3.28515625" style="1" customWidth="1"/>
    <col min="10532" max="10532" width="5.7109375" style="1" customWidth="1"/>
    <col min="10533" max="10533" width="3.28515625" style="1" customWidth="1"/>
    <col min="10534" max="10534" width="5.7109375" style="1" customWidth="1"/>
    <col min="10535" max="10535" width="3.28515625" style="1" customWidth="1"/>
    <col min="10536" max="10536" width="5.7109375" style="1" customWidth="1"/>
    <col min="10537" max="10537" width="3.42578125" style="1" customWidth="1"/>
    <col min="10538" max="10538" width="5.7109375" style="1" customWidth="1"/>
    <col min="10539" max="10539" width="2.28515625" style="1" customWidth="1"/>
    <col min="10540" max="10761" width="8.85546875" style="1"/>
    <col min="10762" max="10762" width="2.5703125" style="1" customWidth="1"/>
    <col min="10763" max="10763" width="18" style="1" customWidth="1"/>
    <col min="10764" max="10764" width="5.7109375" style="1" customWidth="1"/>
    <col min="10765" max="10765" width="3.7109375" style="1" customWidth="1"/>
    <col min="10766" max="10766" width="5.7109375" style="1" customWidth="1"/>
    <col min="10767" max="10767" width="3.28515625" style="1" customWidth="1"/>
    <col min="10768" max="10768" width="5.7109375" style="1" customWidth="1"/>
    <col min="10769" max="10769" width="3.28515625" style="1" customWidth="1"/>
    <col min="10770" max="10770" width="5.7109375" style="1" customWidth="1"/>
    <col min="10771" max="10771" width="3.42578125" style="1" customWidth="1"/>
    <col min="10772" max="10772" width="5.7109375" style="1" customWidth="1"/>
    <col min="10773" max="10773" width="3.42578125" style="1" customWidth="1"/>
    <col min="10774" max="10774" width="5.7109375" style="1" customWidth="1"/>
    <col min="10775" max="10775" width="3.28515625" style="1" customWidth="1"/>
    <col min="10776" max="10776" width="5.7109375" style="1" customWidth="1"/>
    <col min="10777" max="10777" width="3.5703125" style="1" customWidth="1"/>
    <col min="10778" max="10778" width="5.7109375" style="1" customWidth="1"/>
    <col min="10779" max="10779" width="3.42578125" style="1" customWidth="1"/>
    <col min="10780" max="10780" width="5.7109375" style="1" customWidth="1"/>
    <col min="10781" max="10781" width="3.5703125" style="1" customWidth="1"/>
    <col min="10782" max="10782" width="5.7109375" style="1" customWidth="1"/>
    <col min="10783" max="10783" width="3.28515625" style="1" customWidth="1"/>
    <col min="10784" max="10784" width="5.7109375" style="1" customWidth="1"/>
    <col min="10785" max="10785" width="3.28515625" style="1" customWidth="1"/>
    <col min="10786" max="10786" width="5.7109375" style="1" customWidth="1"/>
    <col min="10787" max="10787" width="3.28515625" style="1" customWidth="1"/>
    <col min="10788" max="10788" width="5.7109375" style="1" customWidth="1"/>
    <col min="10789" max="10789" width="3.28515625" style="1" customWidth="1"/>
    <col min="10790" max="10790" width="5.7109375" style="1" customWidth="1"/>
    <col min="10791" max="10791" width="3.28515625" style="1" customWidth="1"/>
    <col min="10792" max="10792" width="5.7109375" style="1" customWidth="1"/>
    <col min="10793" max="10793" width="3.42578125" style="1" customWidth="1"/>
    <col min="10794" max="10794" width="5.7109375" style="1" customWidth="1"/>
    <col min="10795" max="10795" width="2.28515625" style="1" customWidth="1"/>
    <col min="10796" max="11017" width="8.85546875" style="1"/>
    <col min="11018" max="11018" width="2.5703125" style="1" customWidth="1"/>
    <col min="11019" max="11019" width="18" style="1" customWidth="1"/>
    <col min="11020" max="11020" width="5.7109375" style="1" customWidth="1"/>
    <col min="11021" max="11021" width="3.7109375" style="1" customWidth="1"/>
    <col min="11022" max="11022" width="5.7109375" style="1" customWidth="1"/>
    <col min="11023" max="11023" width="3.28515625" style="1" customWidth="1"/>
    <col min="11024" max="11024" width="5.7109375" style="1" customWidth="1"/>
    <col min="11025" max="11025" width="3.28515625" style="1" customWidth="1"/>
    <col min="11026" max="11026" width="5.7109375" style="1" customWidth="1"/>
    <col min="11027" max="11027" width="3.42578125" style="1" customWidth="1"/>
    <col min="11028" max="11028" width="5.7109375" style="1" customWidth="1"/>
    <col min="11029" max="11029" width="3.42578125" style="1" customWidth="1"/>
    <col min="11030" max="11030" width="5.7109375" style="1" customWidth="1"/>
    <col min="11031" max="11031" width="3.28515625" style="1" customWidth="1"/>
    <col min="11032" max="11032" width="5.7109375" style="1" customWidth="1"/>
    <col min="11033" max="11033" width="3.5703125" style="1" customWidth="1"/>
    <col min="11034" max="11034" width="5.7109375" style="1" customWidth="1"/>
    <col min="11035" max="11035" width="3.42578125" style="1" customWidth="1"/>
    <col min="11036" max="11036" width="5.7109375" style="1" customWidth="1"/>
    <col min="11037" max="11037" width="3.5703125" style="1" customWidth="1"/>
    <col min="11038" max="11038" width="5.7109375" style="1" customWidth="1"/>
    <col min="11039" max="11039" width="3.28515625" style="1" customWidth="1"/>
    <col min="11040" max="11040" width="5.7109375" style="1" customWidth="1"/>
    <col min="11041" max="11041" width="3.28515625" style="1" customWidth="1"/>
    <col min="11042" max="11042" width="5.7109375" style="1" customWidth="1"/>
    <col min="11043" max="11043" width="3.28515625" style="1" customWidth="1"/>
    <col min="11044" max="11044" width="5.7109375" style="1" customWidth="1"/>
    <col min="11045" max="11045" width="3.28515625" style="1" customWidth="1"/>
    <col min="11046" max="11046" width="5.7109375" style="1" customWidth="1"/>
    <col min="11047" max="11047" width="3.28515625" style="1" customWidth="1"/>
    <col min="11048" max="11048" width="5.7109375" style="1" customWidth="1"/>
    <col min="11049" max="11049" width="3.42578125" style="1" customWidth="1"/>
    <col min="11050" max="11050" width="5.7109375" style="1" customWidth="1"/>
    <col min="11051" max="11051" width="2.28515625" style="1" customWidth="1"/>
    <col min="11052" max="11273" width="8.85546875" style="1"/>
    <col min="11274" max="11274" width="2.5703125" style="1" customWidth="1"/>
    <col min="11275" max="11275" width="18" style="1" customWidth="1"/>
    <col min="11276" max="11276" width="5.7109375" style="1" customWidth="1"/>
    <col min="11277" max="11277" width="3.7109375" style="1" customWidth="1"/>
    <col min="11278" max="11278" width="5.7109375" style="1" customWidth="1"/>
    <col min="11279" max="11279" width="3.28515625" style="1" customWidth="1"/>
    <col min="11280" max="11280" width="5.7109375" style="1" customWidth="1"/>
    <col min="11281" max="11281" width="3.28515625" style="1" customWidth="1"/>
    <col min="11282" max="11282" width="5.7109375" style="1" customWidth="1"/>
    <col min="11283" max="11283" width="3.42578125" style="1" customWidth="1"/>
    <col min="11284" max="11284" width="5.7109375" style="1" customWidth="1"/>
    <col min="11285" max="11285" width="3.42578125" style="1" customWidth="1"/>
    <col min="11286" max="11286" width="5.7109375" style="1" customWidth="1"/>
    <col min="11287" max="11287" width="3.28515625" style="1" customWidth="1"/>
    <col min="11288" max="11288" width="5.7109375" style="1" customWidth="1"/>
    <col min="11289" max="11289" width="3.5703125" style="1" customWidth="1"/>
    <col min="11290" max="11290" width="5.7109375" style="1" customWidth="1"/>
    <col min="11291" max="11291" width="3.42578125" style="1" customWidth="1"/>
    <col min="11292" max="11292" width="5.7109375" style="1" customWidth="1"/>
    <col min="11293" max="11293" width="3.5703125" style="1" customWidth="1"/>
    <col min="11294" max="11294" width="5.7109375" style="1" customWidth="1"/>
    <col min="11295" max="11295" width="3.28515625" style="1" customWidth="1"/>
    <col min="11296" max="11296" width="5.7109375" style="1" customWidth="1"/>
    <col min="11297" max="11297" width="3.28515625" style="1" customWidth="1"/>
    <col min="11298" max="11298" width="5.7109375" style="1" customWidth="1"/>
    <col min="11299" max="11299" width="3.28515625" style="1" customWidth="1"/>
    <col min="11300" max="11300" width="5.7109375" style="1" customWidth="1"/>
    <col min="11301" max="11301" width="3.28515625" style="1" customWidth="1"/>
    <col min="11302" max="11302" width="5.7109375" style="1" customWidth="1"/>
    <col min="11303" max="11303" width="3.28515625" style="1" customWidth="1"/>
    <col min="11304" max="11304" width="5.7109375" style="1" customWidth="1"/>
    <col min="11305" max="11305" width="3.42578125" style="1" customWidth="1"/>
    <col min="11306" max="11306" width="5.7109375" style="1" customWidth="1"/>
    <col min="11307" max="11307" width="2.28515625" style="1" customWidth="1"/>
    <col min="11308" max="11529" width="8.85546875" style="1"/>
    <col min="11530" max="11530" width="2.5703125" style="1" customWidth="1"/>
    <col min="11531" max="11531" width="18" style="1" customWidth="1"/>
    <col min="11532" max="11532" width="5.7109375" style="1" customWidth="1"/>
    <col min="11533" max="11533" width="3.7109375" style="1" customWidth="1"/>
    <col min="11534" max="11534" width="5.7109375" style="1" customWidth="1"/>
    <col min="11535" max="11535" width="3.28515625" style="1" customWidth="1"/>
    <col min="11536" max="11536" width="5.7109375" style="1" customWidth="1"/>
    <col min="11537" max="11537" width="3.28515625" style="1" customWidth="1"/>
    <col min="11538" max="11538" width="5.7109375" style="1" customWidth="1"/>
    <col min="11539" max="11539" width="3.42578125" style="1" customWidth="1"/>
    <col min="11540" max="11540" width="5.7109375" style="1" customWidth="1"/>
    <col min="11541" max="11541" width="3.42578125" style="1" customWidth="1"/>
    <col min="11542" max="11542" width="5.7109375" style="1" customWidth="1"/>
    <col min="11543" max="11543" width="3.28515625" style="1" customWidth="1"/>
    <col min="11544" max="11544" width="5.7109375" style="1" customWidth="1"/>
    <col min="11545" max="11545" width="3.5703125" style="1" customWidth="1"/>
    <col min="11546" max="11546" width="5.7109375" style="1" customWidth="1"/>
    <col min="11547" max="11547" width="3.42578125" style="1" customWidth="1"/>
    <col min="11548" max="11548" width="5.7109375" style="1" customWidth="1"/>
    <col min="11549" max="11549" width="3.5703125" style="1" customWidth="1"/>
    <col min="11550" max="11550" width="5.7109375" style="1" customWidth="1"/>
    <col min="11551" max="11551" width="3.28515625" style="1" customWidth="1"/>
    <col min="11552" max="11552" width="5.7109375" style="1" customWidth="1"/>
    <col min="11553" max="11553" width="3.28515625" style="1" customWidth="1"/>
    <col min="11554" max="11554" width="5.7109375" style="1" customWidth="1"/>
    <col min="11555" max="11555" width="3.28515625" style="1" customWidth="1"/>
    <col min="11556" max="11556" width="5.7109375" style="1" customWidth="1"/>
    <col min="11557" max="11557" width="3.28515625" style="1" customWidth="1"/>
    <col min="11558" max="11558" width="5.7109375" style="1" customWidth="1"/>
    <col min="11559" max="11559" width="3.28515625" style="1" customWidth="1"/>
    <col min="11560" max="11560" width="5.7109375" style="1" customWidth="1"/>
    <col min="11561" max="11561" width="3.42578125" style="1" customWidth="1"/>
    <col min="11562" max="11562" width="5.7109375" style="1" customWidth="1"/>
    <col min="11563" max="11563" width="2.28515625" style="1" customWidth="1"/>
    <col min="11564" max="11785" width="8.85546875" style="1"/>
    <col min="11786" max="11786" width="2.5703125" style="1" customWidth="1"/>
    <col min="11787" max="11787" width="18" style="1" customWidth="1"/>
    <col min="11788" max="11788" width="5.7109375" style="1" customWidth="1"/>
    <col min="11789" max="11789" width="3.7109375" style="1" customWidth="1"/>
    <col min="11790" max="11790" width="5.7109375" style="1" customWidth="1"/>
    <col min="11791" max="11791" width="3.28515625" style="1" customWidth="1"/>
    <col min="11792" max="11792" width="5.7109375" style="1" customWidth="1"/>
    <col min="11793" max="11793" width="3.28515625" style="1" customWidth="1"/>
    <col min="11794" max="11794" width="5.7109375" style="1" customWidth="1"/>
    <col min="11795" max="11795" width="3.42578125" style="1" customWidth="1"/>
    <col min="11796" max="11796" width="5.7109375" style="1" customWidth="1"/>
    <col min="11797" max="11797" width="3.42578125" style="1" customWidth="1"/>
    <col min="11798" max="11798" width="5.7109375" style="1" customWidth="1"/>
    <col min="11799" max="11799" width="3.28515625" style="1" customWidth="1"/>
    <col min="11800" max="11800" width="5.7109375" style="1" customWidth="1"/>
    <col min="11801" max="11801" width="3.5703125" style="1" customWidth="1"/>
    <col min="11802" max="11802" width="5.7109375" style="1" customWidth="1"/>
    <col min="11803" max="11803" width="3.42578125" style="1" customWidth="1"/>
    <col min="11804" max="11804" width="5.7109375" style="1" customWidth="1"/>
    <col min="11805" max="11805" width="3.5703125" style="1" customWidth="1"/>
    <col min="11806" max="11806" width="5.7109375" style="1" customWidth="1"/>
    <col min="11807" max="11807" width="3.28515625" style="1" customWidth="1"/>
    <col min="11808" max="11808" width="5.7109375" style="1" customWidth="1"/>
    <col min="11809" max="11809" width="3.28515625" style="1" customWidth="1"/>
    <col min="11810" max="11810" width="5.7109375" style="1" customWidth="1"/>
    <col min="11811" max="11811" width="3.28515625" style="1" customWidth="1"/>
    <col min="11812" max="11812" width="5.7109375" style="1" customWidth="1"/>
    <col min="11813" max="11813" width="3.28515625" style="1" customWidth="1"/>
    <col min="11814" max="11814" width="5.7109375" style="1" customWidth="1"/>
    <col min="11815" max="11815" width="3.28515625" style="1" customWidth="1"/>
    <col min="11816" max="11816" width="5.7109375" style="1" customWidth="1"/>
    <col min="11817" max="11817" width="3.42578125" style="1" customWidth="1"/>
    <col min="11818" max="11818" width="5.7109375" style="1" customWidth="1"/>
    <col min="11819" max="11819" width="2.28515625" style="1" customWidth="1"/>
    <col min="11820" max="12041" width="8.85546875" style="1"/>
    <col min="12042" max="12042" width="2.5703125" style="1" customWidth="1"/>
    <col min="12043" max="12043" width="18" style="1" customWidth="1"/>
    <col min="12044" max="12044" width="5.7109375" style="1" customWidth="1"/>
    <col min="12045" max="12045" width="3.7109375" style="1" customWidth="1"/>
    <col min="12046" max="12046" width="5.7109375" style="1" customWidth="1"/>
    <col min="12047" max="12047" width="3.28515625" style="1" customWidth="1"/>
    <col min="12048" max="12048" width="5.7109375" style="1" customWidth="1"/>
    <col min="12049" max="12049" width="3.28515625" style="1" customWidth="1"/>
    <col min="12050" max="12050" width="5.7109375" style="1" customWidth="1"/>
    <col min="12051" max="12051" width="3.42578125" style="1" customWidth="1"/>
    <col min="12052" max="12052" width="5.7109375" style="1" customWidth="1"/>
    <col min="12053" max="12053" width="3.42578125" style="1" customWidth="1"/>
    <col min="12054" max="12054" width="5.7109375" style="1" customWidth="1"/>
    <col min="12055" max="12055" width="3.28515625" style="1" customWidth="1"/>
    <col min="12056" max="12056" width="5.7109375" style="1" customWidth="1"/>
    <col min="12057" max="12057" width="3.5703125" style="1" customWidth="1"/>
    <col min="12058" max="12058" width="5.7109375" style="1" customWidth="1"/>
    <col min="12059" max="12059" width="3.42578125" style="1" customWidth="1"/>
    <col min="12060" max="12060" width="5.7109375" style="1" customWidth="1"/>
    <col min="12061" max="12061" width="3.5703125" style="1" customWidth="1"/>
    <col min="12062" max="12062" width="5.7109375" style="1" customWidth="1"/>
    <col min="12063" max="12063" width="3.28515625" style="1" customWidth="1"/>
    <col min="12064" max="12064" width="5.7109375" style="1" customWidth="1"/>
    <col min="12065" max="12065" width="3.28515625" style="1" customWidth="1"/>
    <col min="12066" max="12066" width="5.7109375" style="1" customWidth="1"/>
    <col min="12067" max="12067" width="3.28515625" style="1" customWidth="1"/>
    <col min="12068" max="12068" width="5.7109375" style="1" customWidth="1"/>
    <col min="12069" max="12069" width="3.28515625" style="1" customWidth="1"/>
    <col min="12070" max="12070" width="5.7109375" style="1" customWidth="1"/>
    <col min="12071" max="12071" width="3.28515625" style="1" customWidth="1"/>
    <col min="12072" max="12072" width="5.7109375" style="1" customWidth="1"/>
    <col min="12073" max="12073" width="3.42578125" style="1" customWidth="1"/>
    <col min="12074" max="12074" width="5.7109375" style="1" customWidth="1"/>
    <col min="12075" max="12075" width="2.28515625" style="1" customWidth="1"/>
    <col min="12076" max="12297" width="8.85546875" style="1"/>
    <col min="12298" max="12298" width="2.5703125" style="1" customWidth="1"/>
    <col min="12299" max="12299" width="18" style="1" customWidth="1"/>
    <col min="12300" max="12300" width="5.7109375" style="1" customWidth="1"/>
    <col min="12301" max="12301" width="3.7109375" style="1" customWidth="1"/>
    <col min="12302" max="12302" width="5.7109375" style="1" customWidth="1"/>
    <col min="12303" max="12303" width="3.28515625" style="1" customWidth="1"/>
    <col min="12304" max="12304" width="5.7109375" style="1" customWidth="1"/>
    <col min="12305" max="12305" width="3.28515625" style="1" customWidth="1"/>
    <col min="12306" max="12306" width="5.7109375" style="1" customWidth="1"/>
    <col min="12307" max="12307" width="3.42578125" style="1" customWidth="1"/>
    <col min="12308" max="12308" width="5.7109375" style="1" customWidth="1"/>
    <col min="12309" max="12309" width="3.42578125" style="1" customWidth="1"/>
    <col min="12310" max="12310" width="5.7109375" style="1" customWidth="1"/>
    <col min="12311" max="12311" width="3.28515625" style="1" customWidth="1"/>
    <col min="12312" max="12312" width="5.7109375" style="1" customWidth="1"/>
    <col min="12313" max="12313" width="3.5703125" style="1" customWidth="1"/>
    <col min="12314" max="12314" width="5.7109375" style="1" customWidth="1"/>
    <col min="12315" max="12315" width="3.42578125" style="1" customWidth="1"/>
    <col min="12316" max="12316" width="5.7109375" style="1" customWidth="1"/>
    <col min="12317" max="12317" width="3.5703125" style="1" customWidth="1"/>
    <col min="12318" max="12318" width="5.7109375" style="1" customWidth="1"/>
    <col min="12319" max="12319" width="3.28515625" style="1" customWidth="1"/>
    <col min="12320" max="12320" width="5.7109375" style="1" customWidth="1"/>
    <col min="12321" max="12321" width="3.28515625" style="1" customWidth="1"/>
    <col min="12322" max="12322" width="5.7109375" style="1" customWidth="1"/>
    <col min="12323" max="12323" width="3.28515625" style="1" customWidth="1"/>
    <col min="12324" max="12324" width="5.7109375" style="1" customWidth="1"/>
    <col min="12325" max="12325" width="3.28515625" style="1" customWidth="1"/>
    <col min="12326" max="12326" width="5.7109375" style="1" customWidth="1"/>
    <col min="12327" max="12327" width="3.28515625" style="1" customWidth="1"/>
    <col min="12328" max="12328" width="5.7109375" style="1" customWidth="1"/>
    <col min="12329" max="12329" width="3.42578125" style="1" customWidth="1"/>
    <col min="12330" max="12330" width="5.7109375" style="1" customWidth="1"/>
    <col min="12331" max="12331" width="2.28515625" style="1" customWidth="1"/>
    <col min="12332" max="12553" width="8.85546875" style="1"/>
    <col min="12554" max="12554" width="2.5703125" style="1" customWidth="1"/>
    <col min="12555" max="12555" width="18" style="1" customWidth="1"/>
    <col min="12556" max="12556" width="5.7109375" style="1" customWidth="1"/>
    <col min="12557" max="12557" width="3.7109375" style="1" customWidth="1"/>
    <col min="12558" max="12558" width="5.7109375" style="1" customWidth="1"/>
    <col min="12559" max="12559" width="3.28515625" style="1" customWidth="1"/>
    <col min="12560" max="12560" width="5.7109375" style="1" customWidth="1"/>
    <col min="12561" max="12561" width="3.28515625" style="1" customWidth="1"/>
    <col min="12562" max="12562" width="5.7109375" style="1" customWidth="1"/>
    <col min="12563" max="12563" width="3.42578125" style="1" customWidth="1"/>
    <col min="12564" max="12564" width="5.7109375" style="1" customWidth="1"/>
    <col min="12565" max="12565" width="3.42578125" style="1" customWidth="1"/>
    <col min="12566" max="12566" width="5.7109375" style="1" customWidth="1"/>
    <col min="12567" max="12567" width="3.28515625" style="1" customWidth="1"/>
    <col min="12568" max="12568" width="5.7109375" style="1" customWidth="1"/>
    <col min="12569" max="12569" width="3.5703125" style="1" customWidth="1"/>
    <col min="12570" max="12570" width="5.7109375" style="1" customWidth="1"/>
    <col min="12571" max="12571" width="3.42578125" style="1" customWidth="1"/>
    <col min="12572" max="12572" width="5.7109375" style="1" customWidth="1"/>
    <col min="12573" max="12573" width="3.5703125" style="1" customWidth="1"/>
    <col min="12574" max="12574" width="5.7109375" style="1" customWidth="1"/>
    <col min="12575" max="12575" width="3.28515625" style="1" customWidth="1"/>
    <col min="12576" max="12576" width="5.7109375" style="1" customWidth="1"/>
    <col min="12577" max="12577" width="3.28515625" style="1" customWidth="1"/>
    <col min="12578" max="12578" width="5.7109375" style="1" customWidth="1"/>
    <col min="12579" max="12579" width="3.28515625" style="1" customWidth="1"/>
    <col min="12580" max="12580" width="5.7109375" style="1" customWidth="1"/>
    <col min="12581" max="12581" width="3.28515625" style="1" customWidth="1"/>
    <col min="12582" max="12582" width="5.7109375" style="1" customWidth="1"/>
    <col min="12583" max="12583" width="3.28515625" style="1" customWidth="1"/>
    <col min="12584" max="12584" width="5.7109375" style="1" customWidth="1"/>
    <col min="12585" max="12585" width="3.42578125" style="1" customWidth="1"/>
    <col min="12586" max="12586" width="5.7109375" style="1" customWidth="1"/>
    <col min="12587" max="12587" width="2.28515625" style="1" customWidth="1"/>
    <col min="12588" max="12809" width="8.85546875" style="1"/>
    <col min="12810" max="12810" width="2.5703125" style="1" customWidth="1"/>
    <col min="12811" max="12811" width="18" style="1" customWidth="1"/>
    <col min="12812" max="12812" width="5.7109375" style="1" customWidth="1"/>
    <col min="12813" max="12813" width="3.7109375" style="1" customWidth="1"/>
    <col min="12814" max="12814" width="5.7109375" style="1" customWidth="1"/>
    <col min="12815" max="12815" width="3.28515625" style="1" customWidth="1"/>
    <col min="12816" max="12816" width="5.7109375" style="1" customWidth="1"/>
    <col min="12817" max="12817" width="3.28515625" style="1" customWidth="1"/>
    <col min="12818" max="12818" width="5.7109375" style="1" customWidth="1"/>
    <col min="12819" max="12819" width="3.42578125" style="1" customWidth="1"/>
    <col min="12820" max="12820" width="5.7109375" style="1" customWidth="1"/>
    <col min="12821" max="12821" width="3.42578125" style="1" customWidth="1"/>
    <col min="12822" max="12822" width="5.7109375" style="1" customWidth="1"/>
    <col min="12823" max="12823" width="3.28515625" style="1" customWidth="1"/>
    <col min="12824" max="12824" width="5.7109375" style="1" customWidth="1"/>
    <col min="12825" max="12825" width="3.5703125" style="1" customWidth="1"/>
    <col min="12826" max="12826" width="5.7109375" style="1" customWidth="1"/>
    <col min="12827" max="12827" width="3.42578125" style="1" customWidth="1"/>
    <col min="12828" max="12828" width="5.7109375" style="1" customWidth="1"/>
    <col min="12829" max="12829" width="3.5703125" style="1" customWidth="1"/>
    <col min="12830" max="12830" width="5.7109375" style="1" customWidth="1"/>
    <col min="12831" max="12831" width="3.28515625" style="1" customWidth="1"/>
    <col min="12832" max="12832" width="5.7109375" style="1" customWidth="1"/>
    <col min="12833" max="12833" width="3.28515625" style="1" customWidth="1"/>
    <col min="12834" max="12834" width="5.7109375" style="1" customWidth="1"/>
    <col min="12835" max="12835" width="3.28515625" style="1" customWidth="1"/>
    <col min="12836" max="12836" width="5.7109375" style="1" customWidth="1"/>
    <col min="12837" max="12837" width="3.28515625" style="1" customWidth="1"/>
    <col min="12838" max="12838" width="5.7109375" style="1" customWidth="1"/>
    <col min="12839" max="12839" width="3.28515625" style="1" customWidth="1"/>
    <col min="12840" max="12840" width="5.7109375" style="1" customWidth="1"/>
    <col min="12841" max="12841" width="3.42578125" style="1" customWidth="1"/>
    <col min="12842" max="12842" width="5.7109375" style="1" customWidth="1"/>
    <col min="12843" max="12843" width="2.28515625" style="1" customWidth="1"/>
    <col min="12844" max="13065" width="8.85546875" style="1"/>
    <col min="13066" max="13066" width="2.5703125" style="1" customWidth="1"/>
    <col min="13067" max="13067" width="18" style="1" customWidth="1"/>
    <col min="13068" max="13068" width="5.7109375" style="1" customWidth="1"/>
    <col min="13069" max="13069" width="3.7109375" style="1" customWidth="1"/>
    <col min="13070" max="13070" width="5.7109375" style="1" customWidth="1"/>
    <col min="13071" max="13071" width="3.28515625" style="1" customWidth="1"/>
    <col min="13072" max="13072" width="5.7109375" style="1" customWidth="1"/>
    <col min="13073" max="13073" width="3.28515625" style="1" customWidth="1"/>
    <col min="13074" max="13074" width="5.7109375" style="1" customWidth="1"/>
    <col min="13075" max="13075" width="3.42578125" style="1" customWidth="1"/>
    <col min="13076" max="13076" width="5.7109375" style="1" customWidth="1"/>
    <col min="13077" max="13077" width="3.42578125" style="1" customWidth="1"/>
    <col min="13078" max="13078" width="5.7109375" style="1" customWidth="1"/>
    <col min="13079" max="13079" width="3.28515625" style="1" customWidth="1"/>
    <col min="13080" max="13080" width="5.7109375" style="1" customWidth="1"/>
    <col min="13081" max="13081" width="3.5703125" style="1" customWidth="1"/>
    <col min="13082" max="13082" width="5.7109375" style="1" customWidth="1"/>
    <col min="13083" max="13083" width="3.42578125" style="1" customWidth="1"/>
    <col min="13084" max="13084" width="5.7109375" style="1" customWidth="1"/>
    <col min="13085" max="13085" width="3.5703125" style="1" customWidth="1"/>
    <col min="13086" max="13086" width="5.7109375" style="1" customWidth="1"/>
    <col min="13087" max="13087" width="3.28515625" style="1" customWidth="1"/>
    <col min="13088" max="13088" width="5.7109375" style="1" customWidth="1"/>
    <col min="13089" max="13089" width="3.28515625" style="1" customWidth="1"/>
    <col min="13090" max="13090" width="5.7109375" style="1" customWidth="1"/>
    <col min="13091" max="13091" width="3.28515625" style="1" customWidth="1"/>
    <col min="13092" max="13092" width="5.7109375" style="1" customWidth="1"/>
    <col min="13093" max="13093" width="3.28515625" style="1" customWidth="1"/>
    <col min="13094" max="13094" width="5.7109375" style="1" customWidth="1"/>
    <col min="13095" max="13095" width="3.28515625" style="1" customWidth="1"/>
    <col min="13096" max="13096" width="5.7109375" style="1" customWidth="1"/>
    <col min="13097" max="13097" width="3.42578125" style="1" customWidth="1"/>
    <col min="13098" max="13098" width="5.7109375" style="1" customWidth="1"/>
    <col min="13099" max="13099" width="2.28515625" style="1" customWidth="1"/>
    <col min="13100" max="13321" width="8.85546875" style="1"/>
    <col min="13322" max="13322" width="2.5703125" style="1" customWidth="1"/>
    <col min="13323" max="13323" width="18" style="1" customWidth="1"/>
    <col min="13324" max="13324" width="5.7109375" style="1" customWidth="1"/>
    <col min="13325" max="13325" width="3.7109375" style="1" customWidth="1"/>
    <col min="13326" max="13326" width="5.7109375" style="1" customWidth="1"/>
    <col min="13327" max="13327" width="3.28515625" style="1" customWidth="1"/>
    <col min="13328" max="13328" width="5.7109375" style="1" customWidth="1"/>
    <col min="13329" max="13329" width="3.28515625" style="1" customWidth="1"/>
    <col min="13330" max="13330" width="5.7109375" style="1" customWidth="1"/>
    <col min="13331" max="13331" width="3.42578125" style="1" customWidth="1"/>
    <col min="13332" max="13332" width="5.7109375" style="1" customWidth="1"/>
    <col min="13333" max="13333" width="3.42578125" style="1" customWidth="1"/>
    <col min="13334" max="13334" width="5.7109375" style="1" customWidth="1"/>
    <col min="13335" max="13335" width="3.28515625" style="1" customWidth="1"/>
    <col min="13336" max="13336" width="5.7109375" style="1" customWidth="1"/>
    <col min="13337" max="13337" width="3.5703125" style="1" customWidth="1"/>
    <col min="13338" max="13338" width="5.7109375" style="1" customWidth="1"/>
    <col min="13339" max="13339" width="3.42578125" style="1" customWidth="1"/>
    <col min="13340" max="13340" width="5.7109375" style="1" customWidth="1"/>
    <col min="13341" max="13341" width="3.5703125" style="1" customWidth="1"/>
    <col min="13342" max="13342" width="5.7109375" style="1" customWidth="1"/>
    <col min="13343" max="13343" width="3.28515625" style="1" customWidth="1"/>
    <col min="13344" max="13344" width="5.7109375" style="1" customWidth="1"/>
    <col min="13345" max="13345" width="3.28515625" style="1" customWidth="1"/>
    <col min="13346" max="13346" width="5.7109375" style="1" customWidth="1"/>
    <col min="13347" max="13347" width="3.28515625" style="1" customWidth="1"/>
    <col min="13348" max="13348" width="5.7109375" style="1" customWidth="1"/>
    <col min="13349" max="13349" width="3.28515625" style="1" customWidth="1"/>
    <col min="13350" max="13350" width="5.7109375" style="1" customWidth="1"/>
    <col min="13351" max="13351" width="3.28515625" style="1" customWidth="1"/>
    <col min="13352" max="13352" width="5.7109375" style="1" customWidth="1"/>
    <col min="13353" max="13353" width="3.42578125" style="1" customWidth="1"/>
    <col min="13354" max="13354" width="5.7109375" style="1" customWidth="1"/>
    <col min="13355" max="13355" width="2.28515625" style="1" customWidth="1"/>
    <col min="13356" max="13577" width="8.85546875" style="1"/>
    <col min="13578" max="13578" width="2.5703125" style="1" customWidth="1"/>
    <col min="13579" max="13579" width="18" style="1" customWidth="1"/>
    <col min="13580" max="13580" width="5.7109375" style="1" customWidth="1"/>
    <col min="13581" max="13581" width="3.7109375" style="1" customWidth="1"/>
    <col min="13582" max="13582" width="5.7109375" style="1" customWidth="1"/>
    <col min="13583" max="13583" width="3.28515625" style="1" customWidth="1"/>
    <col min="13584" max="13584" width="5.7109375" style="1" customWidth="1"/>
    <col min="13585" max="13585" width="3.28515625" style="1" customWidth="1"/>
    <col min="13586" max="13586" width="5.7109375" style="1" customWidth="1"/>
    <col min="13587" max="13587" width="3.42578125" style="1" customWidth="1"/>
    <col min="13588" max="13588" width="5.7109375" style="1" customWidth="1"/>
    <col min="13589" max="13589" width="3.42578125" style="1" customWidth="1"/>
    <col min="13590" max="13590" width="5.7109375" style="1" customWidth="1"/>
    <col min="13591" max="13591" width="3.28515625" style="1" customWidth="1"/>
    <col min="13592" max="13592" width="5.7109375" style="1" customWidth="1"/>
    <col min="13593" max="13593" width="3.5703125" style="1" customWidth="1"/>
    <col min="13594" max="13594" width="5.7109375" style="1" customWidth="1"/>
    <col min="13595" max="13595" width="3.42578125" style="1" customWidth="1"/>
    <col min="13596" max="13596" width="5.7109375" style="1" customWidth="1"/>
    <col min="13597" max="13597" width="3.5703125" style="1" customWidth="1"/>
    <col min="13598" max="13598" width="5.7109375" style="1" customWidth="1"/>
    <col min="13599" max="13599" width="3.28515625" style="1" customWidth="1"/>
    <col min="13600" max="13600" width="5.7109375" style="1" customWidth="1"/>
    <col min="13601" max="13601" width="3.28515625" style="1" customWidth="1"/>
    <col min="13602" max="13602" width="5.7109375" style="1" customWidth="1"/>
    <col min="13603" max="13603" width="3.28515625" style="1" customWidth="1"/>
    <col min="13604" max="13604" width="5.7109375" style="1" customWidth="1"/>
    <col min="13605" max="13605" width="3.28515625" style="1" customWidth="1"/>
    <col min="13606" max="13606" width="5.7109375" style="1" customWidth="1"/>
    <col min="13607" max="13607" width="3.28515625" style="1" customWidth="1"/>
    <col min="13608" max="13608" width="5.7109375" style="1" customWidth="1"/>
    <col min="13609" max="13609" width="3.42578125" style="1" customWidth="1"/>
    <col min="13610" max="13610" width="5.7109375" style="1" customWidth="1"/>
    <col min="13611" max="13611" width="2.28515625" style="1" customWidth="1"/>
    <col min="13612" max="13833" width="8.85546875" style="1"/>
    <col min="13834" max="13834" width="2.5703125" style="1" customWidth="1"/>
    <col min="13835" max="13835" width="18" style="1" customWidth="1"/>
    <col min="13836" max="13836" width="5.7109375" style="1" customWidth="1"/>
    <col min="13837" max="13837" width="3.7109375" style="1" customWidth="1"/>
    <col min="13838" max="13838" width="5.7109375" style="1" customWidth="1"/>
    <col min="13839" max="13839" width="3.28515625" style="1" customWidth="1"/>
    <col min="13840" max="13840" width="5.7109375" style="1" customWidth="1"/>
    <col min="13841" max="13841" width="3.28515625" style="1" customWidth="1"/>
    <col min="13842" max="13842" width="5.7109375" style="1" customWidth="1"/>
    <col min="13843" max="13843" width="3.42578125" style="1" customWidth="1"/>
    <col min="13844" max="13844" width="5.7109375" style="1" customWidth="1"/>
    <col min="13845" max="13845" width="3.42578125" style="1" customWidth="1"/>
    <col min="13846" max="13846" width="5.7109375" style="1" customWidth="1"/>
    <col min="13847" max="13847" width="3.28515625" style="1" customWidth="1"/>
    <col min="13848" max="13848" width="5.7109375" style="1" customWidth="1"/>
    <col min="13849" max="13849" width="3.5703125" style="1" customWidth="1"/>
    <col min="13850" max="13850" width="5.7109375" style="1" customWidth="1"/>
    <col min="13851" max="13851" width="3.42578125" style="1" customWidth="1"/>
    <col min="13852" max="13852" width="5.7109375" style="1" customWidth="1"/>
    <col min="13853" max="13853" width="3.5703125" style="1" customWidth="1"/>
    <col min="13854" max="13854" width="5.7109375" style="1" customWidth="1"/>
    <col min="13855" max="13855" width="3.28515625" style="1" customWidth="1"/>
    <col min="13856" max="13856" width="5.7109375" style="1" customWidth="1"/>
    <col min="13857" max="13857" width="3.28515625" style="1" customWidth="1"/>
    <col min="13858" max="13858" width="5.7109375" style="1" customWidth="1"/>
    <col min="13859" max="13859" width="3.28515625" style="1" customWidth="1"/>
    <col min="13860" max="13860" width="5.7109375" style="1" customWidth="1"/>
    <col min="13861" max="13861" width="3.28515625" style="1" customWidth="1"/>
    <col min="13862" max="13862" width="5.7109375" style="1" customWidth="1"/>
    <col min="13863" max="13863" width="3.28515625" style="1" customWidth="1"/>
    <col min="13864" max="13864" width="5.7109375" style="1" customWidth="1"/>
    <col min="13865" max="13865" width="3.42578125" style="1" customWidth="1"/>
    <col min="13866" max="13866" width="5.7109375" style="1" customWidth="1"/>
    <col min="13867" max="13867" width="2.28515625" style="1" customWidth="1"/>
    <col min="13868" max="14089" width="8.85546875" style="1"/>
    <col min="14090" max="14090" width="2.5703125" style="1" customWidth="1"/>
    <col min="14091" max="14091" width="18" style="1" customWidth="1"/>
    <col min="14092" max="14092" width="5.7109375" style="1" customWidth="1"/>
    <col min="14093" max="14093" width="3.7109375" style="1" customWidth="1"/>
    <col min="14094" max="14094" width="5.7109375" style="1" customWidth="1"/>
    <col min="14095" max="14095" width="3.28515625" style="1" customWidth="1"/>
    <col min="14096" max="14096" width="5.7109375" style="1" customWidth="1"/>
    <col min="14097" max="14097" width="3.28515625" style="1" customWidth="1"/>
    <col min="14098" max="14098" width="5.7109375" style="1" customWidth="1"/>
    <col min="14099" max="14099" width="3.42578125" style="1" customWidth="1"/>
    <col min="14100" max="14100" width="5.7109375" style="1" customWidth="1"/>
    <col min="14101" max="14101" width="3.42578125" style="1" customWidth="1"/>
    <col min="14102" max="14102" width="5.7109375" style="1" customWidth="1"/>
    <col min="14103" max="14103" width="3.28515625" style="1" customWidth="1"/>
    <col min="14104" max="14104" width="5.7109375" style="1" customWidth="1"/>
    <col min="14105" max="14105" width="3.5703125" style="1" customWidth="1"/>
    <col min="14106" max="14106" width="5.7109375" style="1" customWidth="1"/>
    <col min="14107" max="14107" width="3.42578125" style="1" customWidth="1"/>
    <col min="14108" max="14108" width="5.7109375" style="1" customWidth="1"/>
    <col min="14109" max="14109" width="3.5703125" style="1" customWidth="1"/>
    <col min="14110" max="14110" width="5.7109375" style="1" customWidth="1"/>
    <col min="14111" max="14111" width="3.28515625" style="1" customWidth="1"/>
    <col min="14112" max="14112" width="5.7109375" style="1" customWidth="1"/>
    <col min="14113" max="14113" width="3.28515625" style="1" customWidth="1"/>
    <col min="14114" max="14114" width="5.7109375" style="1" customWidth="1"/>
    <col min="14115" max="14115" width="3.28515625" style="1" customWidth="1"/>
    <col min="14116" max="14116" width="5.7109375" style="1" customWidth="1"/>
    <col min="14117" max="14117" width="3.28515625" style="1" customWidth="1"/>
    <col min="14118" max="14118" width="5.7109375" style="1" customWidth="1"/>
    <col min="14119" max="14119" width="3.28515625" style="1" customWidth="1"/>
    <col min="14120" max="14120" width="5.7109375" style="1" customWidth="1"/>
    <col min="14121" max="14121" width="3.42578125" style="1" customWidth="1"/>
    <col min="14122" max="14122" width="5.7109375" style="1" customWidth="1"/>
    <col min="14123" max="14123" width="2.28515625" style="1" customWidth="1"/>
    <col min="14124" max="14345" width="8.85546875" style="1"/>
    <col min="14346" max="14346" width="2.5703125" style="1" customWidth="1"/>
    <col min="14347" max="14347" width="18" style="1" customWidth="1"/>
    <col min="14348" max="14348" width="5.7109375" style="1" customWidth="1"/>
    <col min="14349" max="14349" width="3.7109375" style="1" customWidth="1"/>
    <col min="14350" max="14350" width="5.7109375" style="1" customWidth="1"/>
    <col min="14351" max="14351" width="3.28515625" style="1" customWidth="1"/>
    <col min="14352" max="14352" width="5.7109375" style="1" customWidth="1"/>
    <col min="14353" max="14353" width="3.28515625" style="1" customWidth="1"/>
    <col min="14354" max="14354" width="5.7109375" style="1" customWidth="1"/>
    <col min="14355" max="14355" width="3.42578125" style="1" customWidth="1"/>
    <col min="14356" max="14356" width="5.7109375" style="1" customWidth="1"/>
    <col min="14357" max="14357" width="3.42578125" style="1" customWidth="1"/>
    <col min="14358" max="14358" width="5.7109375" style="1" customWidth="1"/>
    <col min="14359" max="14359" width="3.28515625" style="1" customWidth="1"/>
    <col min="14360" max="14360" width="5.7109375" style="1" customWidth="1"/>
    <col min="14361" max="14361" width="3.5703125" style="1" customWidth="1"/>
    <col min="14362" max="14362" width="5.7109375" style="1" customWidth="1"/>
    <col min="14363" max="14363" width="3.42578125" style="1" customWidth="1"/>
    <col min="14364" max="14364" width="5.7109375" style="1" customWidth="1"/>
    <col min="14365" max="14365" width="3.5703125" style="1" customWidth="1"/>
    <col min="14366" max="14366" width="5.7109375" style="1" customWidth="1"/>
    <col min="14367" max="14367" width="3.28515625" style="1" customWidth="1"/>
    <col min="14368" max="14368" width="5.7109375" style="1" customWidth="1"/>
    <col min="14369" max="14369" width="3.28515625" style="1" customWidth="1"/>
    <col min="14370" max="14370" width="5.7109375" style="1" customWidth="1"/>
    <col min="14371" max="14371" width="3.28515625" style="1" customWidth="1"/>
    <col min="14372" max="14372" width="5.7109375" style="1" customWidth="1"/>
    <col min="14373" max="14373" width="3.28515625" style="1" customWidth="1"/>
    <col min="14374" max="14374" width="5.7109375" style="1" customWidth="1"/>
    <col min="14375" max="14375" width="3.28515625" style="1" customWidth="1"/>
    <col min="14376" max="14376" width="5.7109375" style="1" customWidth="1"/>
    <col min="14377" max="14377" width="3.42578125" style="1" customWidth="1"/>
    <col min="14378" max="14378" width="5.7109375" style="1" customWidth="1"/>
    <col min="14379" max="14379" width="2.28515625" style="1" customWidth="1"/>
    <col min="14380" max="14601" width="8.85546875" style="1"/>
    <col min="14602" max="14602" width="2.5703125" style="1" customWidth="1"/>
    <col min="14603" max="14603" width="18" style="1" customWidth="1"/>
    <col min="14604" max="14604" width="5.7109375" style="1" customWidth="1"/>
    <col min="14605" max="14605" width="3.7109375" style="1" customWidth="1"/>
    <col min="14606" max="14606" width="5.7109375" style="1" customWidth="1"/>
    <col min="14607" max="14607" width="3.28515625" style="1" customWidth="1"/>
    <col min="14608" max="14608" width="5.7109375" style="1" customWidth="1"/>
    <col min="14609" max="14609" width="3.28515625" style="1" customWidth="1"/>
    <col min="14610" max="14610" width="5.7109375" style="1" customWidth="1"/>
    <col min="14611" max="14611" width="3.42578125" style="1" customWidth="1"/>
    <col min="14612" max="14612" width="5.7109375" style="1" customWidth="1"/>
    <col min="14613" max="14613" width="3.42578125" style="1" customWidth="1"/>
    <col min="14614" max="14614" width="5.7109375" style="1" customWidth="1"/>
    <col min="14615" max="14615" width="3.28515625" style="1" customWidth="1"/>
    <col min="14616" max="14616" width="5.7109375" style="1" customWidth="1"/>
    <col min="14617" max="14617" width="3.5703125" style="1" customWidth="1"/>
    <col min="14618" max="14618" width="5.7109375" style="1" customWidth="1"/>
    <col min="14619" max="14619" width="3.42578125" style="1" customWidth="1"/>
    <col min="14620" max="14620" width="5.7109375" style="1" customWidth="1"/>
    <col min="14621" max="14621" width="3.5703125" style="1" customWidth="1"/>
    <col min="14622" max="14622" width="5.7109375" style="1" customWidth="1"/>
    <col min="14623" max="14623" width="3.28515625" style="1" customWidth="1"/>
    <col min="14624" max="14624" width="5.7109375" style="1" customWidth="1"/>
    <col min="14625" max="14625" width="3.28515625" style="1" customWidth="1"/>
    <col min="14626" max="14626" width="5.7109375" style="1" customWidth="1"/>
    <col min="14627" max="14627" width="3.28515625" style="1" customWidth="1"/>
    <col min="14628" max="14628" width="5.7109375" style="1" customWidth="1"/>
    <col min="14629" max="14629" width="3.28515625" style="1" customWidth="1"/>
    <col min="14630" max="14630" width="5.7109375" style="1" customWidth="1"/>
    <col min="14631" max="14631" width="3.28515625" style="1" customWidth="1"/>
    <col min="14632" max="14632" width="5.7109375" style="1" customWidth="1"/>
    <col min="14633" max="14633" width="3.42578125" style="1" customWidth="1"/>
    <col min="14634" max="14634" width="5.7109375" style="1" customWidth="1"/>
    <col min="14635" max="14635" width="2.28515625" style="1" customWidth="1"/>
    <col min="14636" max="14857" width="8.85546875" style="1"/>
    <col min="14858" max="14858" width="2.5703125" style="1" customWidth="1"/>
    <col min="14859" max="14859" width="18" style="1" customWidth="1"/>
    <col min="14860" max="14860" width="5.7109375" style="1" customWidth="1"/>
    <col min="14861" max="14861" width="3.7109375" style="1" customWidth="1"/>
    <col min="14862" max="14862" width="5.7109375" style="1" customWidth="1"/>
    <col min="14863" max="14863" width="3.28515625" style="1" customWidth="1"/>
    <col min="14864" max="14864" width="5.7109375" style="1" customWidth="1"/>
    <col min="14865" max="14865" width="3.28515625" style="1" customWidth="1"/>
    <col min="14866" max="14866" width="5.7109375" style="1" customWidth="1"/>
    <col min="14867" max="14867" width="3.42578125" style="1" customWidth="1"/>
    <col min="14868" max="14868" width="5.7109375" style="1" customWidth="1"/>
    <col min="14869" max="14869" width="3.42578125" style="1" customWidth="1"/>
    <col min="14870" max="14870" width="5.7109375" style="1" customWidth="1"/>
    <col min="14871" max="14871" width="3.28515625" style="1" customWidth="1"/>
    <col min="14872" max="14872" width="5.7109375" style="1" customWidth="1"/>
    <col min="14873" max="14873" width="3.5703125" style="1" customWidth="1"/>
    <col min="14874" max="14874" width="5.7109375" style="1" customWidth="1"/>
    <col min="14875" max="14875" width="3.42578125" style="1" customWidth="1"/>
    <col min="14876" max="14876" width="5.7109375" style="1" customWidth="1"/>
    <col min="14877" max="14877" width="3.5703125" style="1" customWidth="1"/>
    <col min="14878" max="14878" width="5.7109375" style="1" customWidth="1"/>
    <col min="14879" max="14879" width="3.28515625" style="1" customWidth="1"/>
    <col min="14880" max="14880" width="5.7109375" style="1" customWidth="1"/>
    <col min="14881" max="14881" width="3.28515625" style="1" customWidth="1"/>
    <col min="14882" max="14882" width="5.7109375" style="1" customWidth="1"/>
    <col min="14883" max="14883" width="3.28515625" style="1" customWidth="1"/>
    <col min="14884" max="14884" width="5.7109375" style="1" customWidth="1"/>
    <col min="14885" max="14885" width="3.28515625" style="1" customWidth="1"/>
    <col min="14886" max="14886" width="5.7109375" style="1" customWidth="1"/>
    <col min="14887" max="14887" width="3.28515625" style="1" customWidth="1"/>
    <col min="14888" max="14888" width="5.7109375" style="1" customWidth="1"/>
    <col min="14889" max="14889" width="3.42578125" style="1" customWidth="1"/>
    <col min="14890" max="14890" width="5.7109375" style="1" customWidth="1"/>
    <col min="14891" max="14891" width="2.28515625" style="1" customWidth="1"/>
    <col min="14892" max="15113" width="8.85546875" style="1"/>
    <col min="15114" max="15114" width="2.5703125" style="1" customWidth="1"/>
    <col min="15115" max="15115" width="18" style="1" customWidth="1"/>
    <col min="15116" max="15116" width="5.7109375" style="1" customWidth="1"/>
    <col min="15117" max="15117" width="3.7109375" style="1" customWidth="1"/>
    <col min="15118" max="15118" width="5.7109375" style="1" customWidth="1"/>
    <col min="15119" max="15119" width="3.28515625" style="1" customWidth="1"/>
    <col min="15120" max="15120" width="5.7109375" style="1" customWidth="1"/>
    <col min="15121" max="15121" width="3.28515625" style="1" customWidth="1"/>
    <col min="15122" max="15122" width="5.7109375" style="1" customWidth="1"/>
    <col min="15123" max="15123" width="3.42578125" style="1" customWidth="1"/>
    <col min="15124" max="15124" width="5.7109375" style="1" customWidth="1"/>
    <col min="15125" max="15125" width="3.42578125" style="1" customWidth="1"/>
    <col min="15126" max="15126" width="5.7109375" style="1" customWidth="1"/>
    <col min="15127" max="15127" width="3.28515625" style="1" customWidth="1"/>
    <col min="15128" max="15128" width="5.7109375" style="1" customWidth="1"/>
    <col min="15129" max="15129" width="3.5703125" style="1" customWidth="1"/>
    <col min="15130" max="15130" width="5.7109375" style="1" customWidth="1"/>
    <col min="15131" max="15131" width="3.42578125" style="1" customWidth="1"/>
    <col min="15132" max="15132" width="5.7109375" style="1" customWidth="1"/>
    <col min="15133" max="15133" width="3.5703125" style="1" customWidth="1"/>
    <col min="15134" max="15134" width="5.7109375" style="1" customWidth="1"/>
    <col min="15135" max="15135" width="3.28515625" style="1" customWidth="1"/>
    <col min="15136" max="15136" width="5.7109375" style="1" customWidth="1"/>
    <col min="15137" max="15137" width="3.28515625" style="1" customWidth="1"/>
    <col min="15138" max="15138" width="5.7109375" style="1" customWidth="1"/>
    <col min="15139" max="15139" width="3.28515625" style="1" customWidth="1"/>
    <col min="15140" max="15140" width="5.7109375" style="1" customWidth="1"/>
    <col min="15141" max="15141" width="3.28515625" style="1" customWidth="1"/>
    <col min="15142" max="15142" width="5.7109375" style="1" customWidth="1"/>
    <col min="15143" max="15143" width="3.28515625" style="1" customWidth="1"/>
    <col min="15144" max="15144" width="5.7109375" style="1" customWidth="1"/>
    <col min="15145" max="15145" width="3.42578125" style="1" customWidth="1"/>
    <col min="15146" max="15146" width="5.7109375" style="1" customWidth="1"/>
    <col min="15147" max="15147" width="2.28515625" style="1" customWidth="1"/>
    <col min="15148" max="15369" width="8.85546875" style="1"/>
    <col min="15370" max="15370" width="2.5703125" style="1" customWidth="1"/>
    <col min="15371" max="15371" width="18" style="1" customWidth="1"/>
    <col min="15372" max="15372" width="5.7109375" style="1" customWidth="1"/>
    <col min="15373" max="15373" width="3.7109375" style="1" customWidth="1"/>
    <col min="15374" max="15374" width="5.7109375" style="1" customWidth="1"/>
    <col min="15375" max="15375" width="3.28515625" style="1" customWidth="1"/>
    <col min="15376" max="15376" width="5.7109375" style="1" customWidth="1"/>
    <col min="15377" max="15377" width="3.28515625" style="1" customWidth="1"/>
    <col min="15378" max="15378" width="5.7109375" style="1" customWidth="1"/>
    <col min="15379" max="15379" width="3.42578125" style="1" customWidth="1"/>
    <col min="15380" max="15380" width="5.7109375" style="1" customWidth="1"/>
    <col min="15381" max="15381" width="3.42578125" style="1" customWidth="1"/>
    <col min="15382" max="15382" width="5.7109375" style="1" customWidth="1"/>
    <col min="15383" max="15383" width="3.28515625" style="1" customWidth="1"/>
    <col min="15384" max="15384" width="5.7109375" style="1" customWidth="1"/>
    <col min="15385" max="15385" width="3.5703125" style="1" customWidth="1"/>
    <col min="15386" max="15386" width="5.7109375" style="1" customWidth="1"/>
    <col min="15387" max="15387" width="3.42578125" style="1" customWidth="1"/>
    <col min="15388" max="15388" width="5.7109375" style="1" customWidth="1"/>
    <col min="15389" max="15389" width="3.5703125" style="1" customWidth="1"/>
    <col min="15390" max="15390" width="5.7109375" style="1" customWidth="1"/>
    <col min="15391" max="15391" width="3.28515625" style="1" customWidth="1"/>
    <col min="15392" max="15392" width="5.7109375" style="1" customWidth="1"/>
    <col min="15393" max="15393" width="3.28515625" style="1" customWidth="1"/>
    <col min="15394" max="15394" width="5.7109375" style="1" customWidth="1"/>
    <col min="15395" max="15395" width="3.28515625" style="1" customWidth="1"/>
    <col min="15396" max="15396" width="5.7109375" style="1" customWidth="1"/>
    <col min="15397" max="15397" width="3.28515625" style="1" customWidth="1"/>
    <col min="15398" max="15398" width="5.7109375" style="1" customWidth="1"/>
    <col min="15399" max="15399" width="3.28515625" style="1" customWidth="1"/>
    <col min="15400" max="15400" width="5.7109375" style="1" customWidth="1"/>
    <col min="15401" max="15401" width="3.42578125" style="1" customWidth="1"/>
    <col min="15402" max="15402" width="5.7109375" style="1" customWidth="1"/>
    <col min="15403" max="15403" width="2.28515625" style="1" customWidth="1"/>
    <col min="15404" max="15625" width="8.85546875" style="1"/>
    <col min="15626" max="15626" width="2.5703125" style="1" customWidth="1"/>
    <col min="15627" max="15627" width="18" style="1" customWidth="1"/>
    <col min="15628" max="15628" width="5.7109375" style="1" customWidth="1"/>
    <col min="15629" max="15629" width="3.7109375" style="1" customWidth="1"/>
    <col min="15630" max="15630" width="5.7109375" style="1" customWidth="1"/>
    <col min="15631" max="15631" width="3.28515625" style="1" customWidth="1"/>
    <col min="15632" max="15632" width="5.7109375" style="1" customWidth="1"/>
    <col min="15633" max="15633" width="3.28515625" style="1" customWidth="1"/>
    <col min="15634" max="15634" width="5.7109375" style="1" customWidth="1"/>
    <col min="15635" max="15635" width="3.42578125" style="1" customWidth="1"/>
    <col min="15636" max="15636" width="5.7109375" style="1" customWidth="1"/>
    <col min="15637" max="15637" width="3.42578125" style="1" customWidth="1"/>
    <col min="15638" max="15638" width="5.7109375" style="1" customWidth="1"/>
    <col min="15639" max="15639" width="3.28515625" style="1" customWidth="1"/>
    <col min="15640" max="15640" width="5.7109375" style="1" customWidth="1"/>
    <col min="15641" max="15641" width="3.5703125" style="1" customWidth="1"/>
    <col min="15642" max="15642" width="5.7109375" style="1" customWidth="1"/>
    <col min="15643" max="15643" width="3.42578125" style="1" customWidth="1"/>
    <col min="15644" max="15644" width="5.7109375" style="1" customWidth="1"/>
    <col min="15645" max="15645" width="3.5703125" style="1" customWidth="1"/>
    <col min="15646" max="15646" width="5.7109375" style="1" customWidth="1"/>
    <col min="15647" max="15647" width="3.28515625" style="1" customWidth="1"/>
    <col min="15648" max="15648" width="5.7109375" style="1" customWidth="1"/>
    <col min="15649" max="15649" width="3.28515625" style="1" customWidth="1"/>
    <col min="15650" max="15650" width="5.7109375" style="1" customWidth="1"/>
    <col min="15651" max="15651" width="3.28515625" style="1" customWidth="1"/>
    <col min="15652" max="15652" width="5.7109375" style="1" customWidth="1"/>
    <col min="15653" max="15653" width="3.28515625" style="1" customWidth="1"/>
    <col min="15654" max="15654" width="5.7109375" style="1" customWidth="1"/>
    <col min="15655" max="15655" width="3.28515625" style="1" customWidth="1"/>
    <col min="15656" max="15656" width="5.7109375" style="1" customWidth="1"/>
    <col min="15657" max="15657" width="3.42578125" style="1" customWidth="1"/>
    <col min="15658" max="15658" width="5.7109375" style="1" customWidth="1"/>
    <col min="15659" max="15659" width="2.28515625" style="1" customWidth="1"/>
    <col min="15660" max="15881" width="8.85546875" style="1"/>
    <col min="15882" max="15882" width="2.5703125" style="1" customWidth="1"/>
    <col min="15883" max="15883" width="18" style="1" customWidth="1"/>
    <col min="15884" max="15884" width="5.7109375" style="1" customWidth="1"/>
    <col min="15885" max="15885" width="3.7109375" style="1" customWidth="1"/>
    <col min="15886" max="15886" width="5.7109375" style="1" customWidth="1"/>
    <col min="15887" max="15887" width="3.28515625" style="1" customWidth="1"/>
    <col min="15888" max="15888" width="5.7109375" style="1" customWidth="1"/>
    <col min="15889" max="15889" width="3.28515625" style="1" customWidth="1"/>
    <col min="15890" max="15890" width="5.7109375" style="1" customWidth="1"/>
    <col min="15891" max="15891" width="3.42578125" style="1" customWidth="1"/>
    <col min="15892" max="15892" width="5.7109375" style="1" customWidth="1"/>
    <col min="15893" max="15893" width="3.42578125" style="1" customWidth="1"/>
    <col min="15894" max="15894" width="5.7109375" style="1" customWidth="1"/>
    <col min="15895" max="15895" width="3.28515625" style="1" customWidth="1"/>
    <col min="15896" max="15896" width="5.7109375" style="1" customWidth="1"/>
    <col min="15897" max="15897" width="3.5703125" style="1" customWidth="1"/>
    <col min="15898" max="15898" width="5.7109375" style="1" customWidth="1"/>
    <col min="15899" max="15899" width="3.42578125" style="1" customWidth="1"/>
    <col min="15900" max="15900" width="5.7109375" style="1" customWidth="1"/>
    <col min="15901" max="15901" width="3.5703125" style="1" customWidth="1"/>
    <col min="15902" max="15902" width="5.7109375" style="1" customWidth="1"/>
    <col min="15903" max="15903" width="3.28515625" style="1" customWidth="1"/>
    <col min="15904" max="15904" width="5.7109375" style="1" customWidth="1"/>
    <col min="15905" max="15905" width="3.28515625" style="1" customWidth="1"/>
    <col min="15906" max="15906" width="5.7109375" style="1" customWidth="1"/>
    <col min="15907" max="15907" width="3.28515625" style="1" customWidth="1"/>
    <col min="15908" max="15908" width="5.7109375" style="1" customWidth="1"/>
    <col min="15909" max="15909" width="3.28515625" style="1" customWidth="1"/>
    <col min="15910" max="15910" width="5.7109375" style="1" customWidth="1"/>
    <col min="15911" max="15911" width="3.28515625" style="1" customWidth="1"/>
    <col min="15912" max="15912" width="5.7109375" style="1" customWidth="1"/>
    <col min="15913" max="15913" width="3.42578125" style="1" customWidth="1"/>
    <col min="15914" max="15914" width="5.7109375" style="1" customWidth="1"/>
    <col min="15915" max="15915" width="2.28515625" style="1" customWidth="1"/>
    <col min="15916" max="16137" width="8.85546875" style="1"/>
    <col min="16138" max="16138" width="2.5703125" style="1" customWidth="1"/>
    <col min="16139" max="16139" width="18" style="1" customWidth="1"/>
    <col min="16140" max="16140" width="5.7109375" style="1" customWidth="1"/>
    <col min="16141" max="16141" width="3.7109375" style="1" customWidth="1"/>
    <col min="16142" max="16142" width="5.7109375" style="1" customWidth="1"/>
    <col min="16143" max="16143" width="3.28515625" style="1" customWidth="1"/>
    <col min="16144" max="16144" width="5.7109375" style="1" customWidth="1"/>
    <col min="16145" max="16145" width="3.28515625" style="1" customWidth="1"/>
    <col min="16146" max="16146" width="5.7109375" style="1" customWidth="1"/>
    <col min="16147" max="16147" width="3.42578125" style="1" customWidth="1"/>
    <col min="16148" max="16148" width="5.7109375" style="1" customWidth="1"/>
    <col min="16149" max="16149" width="3.42578125" style="1" customWidth="1"/>
    <col min="16150" max="16150" width="5.7109375" style="1" customWidth="1"/>
    <col min="16151" max="16151" width="3.28515625" style="1" customWidth="1"/>
    <col min="16152" max="16152" width="5.7109375" style="1" customWidth="1"/>
    <col min="16153" max="16153" width="3.5703125" style="1" customWidth="1"/>
    <col min="16154" max="16154" width="5.7109375" style="1" customWidth="1"/>
    <col min="16155" max="16155" width="3.42578125" style="1" customWidth="1"/>
    <col min="16156" max="16156" width="5.7109375" style="1" customWidth="1"/>
    <col min="16157" max="16157" width="3.5703125" style="1" customWidth="1"/>
    <col min="16158" max="16158" width="5.7109375" style="1" customWidth="1"/>
    <col min="16159" max="16159" width="3.28515625" style="1" customWidth="1"/>
    <col min="16160" max="16160" width="5.7109375" style="1" customWidth="1"/>
    <col min="16161" max="16161" width="3.28515625" style="1" customWidth="1"/>
    <col min="16162" max="16162" width="5.7109375" style="1" customWidth="1"/>
    <col min="16163" max="16163" width="3.28515625" style="1" customWidth="1"/>
    <col min="16164" max="16164" width="5.7109375" style="1" customWidth="1"/>
    <col min="16165" max="16165" width="3.28515625" style="1" customWidth="1"/>
    <col min="16166" max="16166" width="5.7109375" style="1" customWidth="1"/>
    <col min="16167" max="16167" width="3.28515625" style="1" customWidth="1"/>
    <col min="16168" max="16168" width="5.7109375" style="1" customWidth="1"/>
    <col min="16169" max="16169" width="3.42578125" style="1" customWidth="1"/>
    <col min="16170" max="16170" width="5.7109375" style="1" customWidth="1"/>
    <col min="16171" max="16171" width="2.28515625" style="1" customWidth="1"/>
    <col min="16172" max="16384" width="8.85546875" style="1"/>
  </cols>
  <sheetData>
    <row r="1" spans="1:44" hidden="1" x14ac:dyDescent="0.2"/>
    <row r="2" spans="1:44" s="10" customFormat="1" ht="6.75" customHeight="1" x14ac:dyDescent="0.2">
      <c r="A2" s="4"/>
      <c r="B2" s="5"/>
      <c r="C2" s="5"/>
      <c r="D2" s="6"/>
      <c r="E2" s="6"/>
      <c r="F2" s="7"/>
      <c r="G2" s="6"/>
      <c r="H2" s="6"/>
      <c r="I2" s="6"/>
      <c r="J2" s="5"/>
      <c r="K2" s="6"/>
      <c r="L2" s="8"/>
      <c r="M2" s="6"/>
      <c r="N2" s="5"/>
      <c r="O2" s="6"/>
      <c r="P2" s="6"/>
      <c r="Q2" s="6"/>
      <c r="R2" s="5"/>
      <c r="S2" s="6"/>
      <c r="T2" s="8"/>
      <c r="U2" s="6"/>
      <c r="V2" s="5"/>
      <c r="W2" s="6"/>
      <c r="X2" s="5"/>
      <c r="Y2" s="6"/>
      <c r="Z2" s="5"/>
      <c r="AA2" s="6"/>
      <c r="AB2" s="6"/>
      <c r="AC2" s="6"/>
      <c r="AD2" s="6"/>
      <c r="AE2" s="6"/>
      <c r="AF2" s="6"/>
      <c r="AG2" s="6"/>
      <c r="AH2" s="9"/>
      <c r="AI2" s="9"/>
      <c r="AJ2" s="9"/>
      <c r="AK2" s="9"/>
      <c r="AL2" s="9"/>
      <c r="AM2" s="9"/>
      <c r="AN2" s="9"/>
      <c r="AO2" s="9"/>
      <c r="AP2" s="9"/>
      <c r="AQ2" s="9"/>
    </row>
    <row r="3" spans="1:44" s="17" customFormat="1" ht="19.5" x14ac:dyDescent="0.3">
      <c r="A3" s="11"/>
      <c r="B3" s="12" t="s">
        <v>0</v>
      </c>
      <c r="C3" s="12"/>
      <c r="D3" s="13"/>
      <c r="E3" s="13"/>
      <c r="F3" s="14"/>
      <c r="G3" s="13"/>
      <c r="H3" s="13"/>
      <c r="I3" s="13"/>
      <c r="J3" s="15"/>
      <c r="K3" s="13"/>
      <c r="L3" s="16"/>
      <c r="M3" s="13"/>
      <c r="N3" s="15"/>
      <c r="O3" s="13"/>
      <c r="P3" s="13"/>
      <c r="Q3" s="13"/>
      <c r="R3" s="15"/>
      <c r="S3" s="13"/>
      <c r="T3" s="16"/>
      <c r="U3" s="13"/>
      <c r="V3" s="15"/>
      <c r="W3" s="13"/>
      <c r="X3" s="15"/>
      <c r="Y3" s="13"/>
      <c r="Z3" s="15"/>
      <c r="AA3" s="13"/>
      <c r="AB3" s="13"/>
      <c r="AC3" s="13"/>
      <c r="AD3" s="13"/>
      <c r="AE3" s="13"/>
      <c r="AF3" s="13"/>
      <c r="AG3" s="13"/>
      <c r="AH3" s="9"/>
      <c r="AI3" s="9"/>
      <c r="AJ3" s="9"/>
      <c r="AK3" s="9"/>
      <c r="AL3" s="9"/>
      <c r="AM3" s="9"/>
      <c r="AN3" s="9"/>
      <c r="AO3" s="9"/>
      <c r="AP3" s="9"/>
      <c r="AQ3" s="9"/>
    </row>
    <row r="4" spans="1:44" s="17" customFormat="1" ht="7.5" customHeight="1" x14ac:dyDescent="0.2">
      <c r="A4" s="11"/>
      <c r="B4" s="18"/>
      <c r="C4" s="18"/>
      <c r="D4" s="13"/>
      <c r="E4" s="13"/>
      <c r="F4" s="14"/>
      <c r="G4" s="13"/>
      <c r="H4" s="13"/>
      <c r="I4" s="13"/>
      <c r="J4" s="15"/>
      <c r="K4" s="13"/>
      <c r="L4" s="16"/>
      <c r="M4" s="13"/>
      <c r="N4" s="15"/>
      <c r="O4" s="13"/>
      <c r="P4" s="13"/>
      <c r="Q4" s="13"/>
      <c r="R4" s="15"/>
      <c r="S4" s="13"/>
      <c r="T4" s="16"/>
      <c r="U4" s="13"/>
      <c r="V4" s="15"/>
      <c r="W4" s="13"/>
      <c r="X4" s="15"/>
      <c r="Y4" s="13"/>
      <c r="Z4" s="15"/>
      <c r="AA4" s="13"/>
      <c r="AB4" s="13"/>
      <c r="AC4" s="13"/>
      <c r="AD4" s="13"/>
      <c r="AE4" s="13"/>
      <c r="AF4" s="13"/>
      <c r="AG4" s="13"/>
      <c r="AH4" s="9"/>
      <c r="AI4" s="9"/>
      <c r="AJ4" s="9"/>
      <c r="AK4" s="9"/>
      <c r="AL4" s="9"/>
      <c r="AM4" s="9"/>
      <c r="AN4" s="9"/>
      <c r="AO4" s="9"/>
      <c r="AP4" s="9"/>
      <c r="AQ4" s="9"/>
    </row>
    <row r="5" spans="1:44" s="17" customFormat="1" ht="16.5" x14ac:dyDescent="0.25">
      <c r="A5" s="11"/>
      <c r="B5" s="19" t="s">
        <v>1</v>
      </c>
      <c r="C5" s="19"/>
      <c r="D5" s="13"/>
      <c r="E5" s="13"/>
      <c r="F5" s="14"/>
      <c r="G5" s="13"/>
      <c r="H5" s="20"/>
      <c r="I5" s="13"/>
      <c r="J5" s="15"/>
      <c r="K5" s="21"/>
      <c r="L5" s="9"/>
      <c r="M5" s="22"/>
      <c r="N5" s="9"/>
      <c r="O5" s="9"/>
      <c r="P5" s="20"/>
      <c r="Q5" s="13"/>
      <c r="R5" s="15"/>
      <c r="S5" s="21"/>
      <c r="T5" s="9"/>
      <c r="U5" s="15"/>
      <c r="V5" s="9"/>
      <c r="W5" s="15"/>
      <c r="X5" s="23"/>
      <c r="Y5" s="24"/>
      <c r="Z5" s="25" t="s">
        <v>121</v>
      </c>
      <c r="AA5" s="9"/>
      <c r="AB5" s="9"/>
      <c r="AC5" s="9"/>
      <c r="AD5" s="9"/>
      <c r="AE5" s="9"/>
      <c r="AF5" s="9"/>
      <c r="AG5" s="9"/>
      <c r="AH5" s="9"/>
      <c r="AI5" s="9"/>
      <c r="AJ5" s="9"/>
      <c r="AK5" s="9"/>
      <c r="AL5" s="9"/>
      <c r="AM5" s="9"/>
      <c r="AN5" s="9"/>
      <c r="AO5" s="9"/>
      <c r="AP5" s="9"/>
      <c r="AQ5" s="9"/>
      <c r="AR5" s="26"/>
    </row>
    <row r="6" spans="1:44" s="17" customFormat="1" ht="8.25" customHeight="1" x14ac:dyDescent="0.25">
      <c r="A6" s="11"/>
      <c r="B6" s="19"/>
      <c r="C6" s="19"/>
      <c r="D6" s="13"/>
      <c r="E6" s="13"/>
      <c r="F6" s="14"/>
      <c r="G6" s="13"/>
      <c r="H6" s="20"/>
      <c r="I6" s="13"/>
      <c r="J6" s="15"/>
      <c r="K6" s="21"/>
      <c r="L6" s="9"/>
      <c r="M6" s="22"/>
      <c r="N6" s="9"/>
      <c r="O6" s="9"/>
      <c r="P6" s="20"/>
      <c r="Q6" s="13"/>
      <c r="R6" s="15"/>
      <c r="S6" s="21"/>
      <c r="T6" s="9"/>
      <c r="U6" s="15"/>
      <c r="V6" s="9"/>
      <c r="W6" s="23"/>
      <c r="X6" s="22"/>
      <c r="Y6" s="24"/>
      <c r="Z6" s="22"/>
      <c r="AA6" s="9"/>
      <c r="AB6" s="9"/>
      <c r="AC6" s="9"/>
      <c r="AD6" s="9"/>
      <c r="AE6" s="9"/>
      <c r="AF6" s="9"/>
      <c r="AG6" s="9"/>
      <c r="AH6" s="9"/>
      <c r="AI6" s="9"/>
      <c r="AJ6" s="9"/>
      <c r="AK6" s="9"/>
      <c r="AL6" s="9"/>
      <c r="AM6" s="9"/>
      <c r="AN6" s="9"/>
      <c r="AO6" s="9"/>
      <c r="AP6" s="9"/>
      <c r="AQ6" s="9"/>
      <c r="AR6" s="26"/>
    </row>
    <row r="7" spans="1:44" s="10" customFormat="1" ht="15.75" customHeight="1" x14ac:dyDescent="0.25">
      <c r="A7" s="4"/>
      <c r="B7" s="27"/>
      <c r="C7" s="27"/>
      <c r="D7" s="6"/>
      <c r="E7" s="6"/>
      <c r="F7" s="13"/>
      <c r="G7" s="28"/>
      <c r="H7" s="29" t="s">
        <v>2</v>
      </c>
      <c r="I7" s="6"/>
      <c r="J7" s="5"/>
      <c r="K7" s="30"/>
      <c r="L7" s="31"/>
      <c r="M7" s="32"/>
      <c r="N7" s="31"/>
      <c r="O7" s="31"/>
      <c r="P7" s="33"/>
      <c r="Q7" s="6"/>
      <c r="R7" s="21"/>
      <c r="S7" s="21"/>
      <c r="T7" s="190" t="s">
        <v>7</v>
      </c>
      <c r="U7" s="191"/>
      <c r="V7" s="191"/>
      <c r="W7" s="191"/>
      <c r="X7" s="191"/>
      <c r="Y7" s="191"/>
      <c r="Z7" s="192"/>
      <c r="AA7" s="31"/>
      <c r="AB7" s="31"/>
      <c r="AC7" s="31"/>
      <c r="AD7" s="31"/>
      <c r="AE7" s="31"/>
      <c r="AF7" s="31"/>
      <c r="AG7" s="31"/>
      <c r="AH7" s="9"/>
      <c r="AI7" s="9"/>
      <c r="AJ7" s="9"/>
      <c r="AK7" s="9"/>
      <c r="AL7" s="9"/>
      <c r="AM7" s="9"/>
      <c r="AN7" s="9"/>
      <c r="AO7" s="9"/>
      <c r="AP7" s="9"/>
      <c r="AQ7" s="9"/>
      <c r="AR7" s="34"/>
    </row>
    <row r="8" spans="1:44" s="17" customFormat="1" ht="9" customHeight="1" thickBot="1" x14ac:dyDescent="0.3">
      <c r="A8" s="11"/>
      <c r="B8" s="19"/>
      <c r="C8" s="19"/>
      <c r="D8" s="13"/>
      <c r="E8" s="13"/>
      <c r="F8" s="14"/>
      <c r="G8" s="13"/>
      <c r="H8" s="20"/>
      <c r="I8" s="13"/>
      <c r="J8" s="15"/>
      <c r="K8" s="21"/>
      <c r="L8" s="9"/>
      <c r="M8" s="22"/>
      <c r="N8" s="9"/>
      <c r="O8" s="9"/>
      <c r="P8" s="20"/>
      <c r="Q8" s="13"/>
      <c r="R8" s="15"/>
      <c r="S8" s="21"/>
      <c r="T8" s="9"/>
      <c r="U8" s="15"/>
      <c r="V8" s="9"/>
      <c r="W8" s="23"/>
      <c r="X8" s="22"/>
      <c r="Y8" s="24"/>
      <c r="Z8" s="22"/>
      <c r="AA8" s="9"/>
      <c r="AB8" s="9"/>
      <c r="AC8" s="9"/>
      <c r="AD8" s="9"/>
      <c r="AE8" s="9"/>
      <c r="AF8" s="9"/>
      <c r="AG8" s="9"/>
      <c r="AH8" s="9"/>
      <c r="AI8" s="9"/>
      <c r="AJ8" s="9"/>
      <c r="AK8" s="9"/>
      <c r="AL8" s="9"/>
      <c r="AM8" s="9"/>
      <c r="AN8" s="9"/>
      <c r="AO8" s="9"/>
      <c r="AP8" s="9"/>
      <c r="AQ8" s="9"/>
      <c r="AR8" s="26"/>
    </row>
    <row r="9" spans="1:44" s="17" customFormat="1" ht="13.5" customHeight="1" x14ac:dyDescent="0.25">
      <c r="A9" s="11"/>
      <c r="B9" s="19"/>
      <c r="C9" s="19"/>
      <c r="D9" s="13"/>
      <c r="E9" s="13"/>
      <c r="F9" s="14"/>
      <c r="G9" s="13"/>
      <c r="H9" s="183"/>
      <c r="I9" s="148"/>
      <c r="J9" s="148"/>
      <c r="K9" s="148"/>
      <c r="L9" s="148"/>
      <c r="M9" s="148"/>
      <c r="N9" s="148"/>
      <c r="O9" s="149"/>
      <c r="P9" s="149"/>
      <c r="Q9" s="149"/>
      <c r="R9" s="150"/>
      <c r="S9" s="151"/>
      <c r="T9" s="151"/>
      <c r="U9" s="152"/>
      <c r="V9" s="153"/>
      <c r="W9" s="154"/>
      <c r="X9" s="155"/>
      <c r="Y9" s="156"/>
      <c r="Z9" s="155"/>
      <c r="AA9" s="153"/>
      <c r="AB9" s="153"/>
      <c r="AC9" s="153"/>
      <c r="AD9" s="153"/>
      <c r="AE9" s="153"/>
      <c r="AF9" s="153"/>
      <c r="AG9" s="157"/>
      <c r="AH9" s="9"/>
      <c r="AI9" s="9"/>
      <c r="AJ9" s="9"/>
      <c r="AK9" s="9"/>
      <c r="AL9" s="9"/>
      <c r="AM9" s="9"/>
      <c r="AN9" s="9"/>
      <c r="AO9" s="9"/>
      <c r="AP9" s="9"/>
      <c r="AQ9" s="9"/>
      <c r="AR9" s="26"/>
    </row>
    <row r="10" spans="1:44" s="17" customFormat="1" ht="13.5" customHeight="1" x14ac:dyDescent="0.25">
      <c r="A10" s="11"/>
      <c r="B10" s="19"/>
      <c r="C10" s="19"/>
      <c r="D10" s="13"/>
      <c r="E10" s="13"/>
      <c r="F10" s="14"/>
      <c r="G10" s="13"/>
      <c r="H10" s="158"/>
      <c r="I10" s="159"/>
      <c r="J10" s="159"/>
      <c r="K10" s="159"/>
      <c r="L10" s="159"/>
      <c r="M10" s="159"/>
      <c r="N10" s="159"/>
      <c r="O10" s="160"/>
      <c r="P10" s="160"/>
      <c r="Q10" s="160"/>
      <c r="R10" s="161"/>
      <c r="S10" s="162"/>
      <c r="T10" s="163"/>
      <c r="U10" s="164"/>
      <c r="V10" s="165"/>
      <c r="W10" s="166"/>
      <c r="X10" s="167"/>
      <c r="Y10" s="168"/>
      <c r="Z10" s="167"/>
      <c r="AA10" s="165"/>
      <c r="AB10" s="165"/>
      <c r="AC10" s="165"/>
      <c r="AD10" s="165"/>
      <c r="AE10" s="165"/>
      <c r="AF10" s="165"/>
      <c r="AG10" s="169"/>
      <c r="AH10" s="9"/>
      <c r="AI10" s="9"/>
      <c r="AJ10" s="9"/>
      <c r="AK10" s="9"/>
      <c r="AL10" s="9"/>
      <c r="AM10" s="9"/>
      <c r="AN10" s="9"/>
      <c r="AO10" s="9"/>
      <c r="AP10" s="9"/>
      <c r="AQ10" s="9"/>
      <c r="AR10" s="26"/>
    </row>
    <row r="11" spans="1:44" s="17" customFormat="1" ht="13.5" customHeight="1" x14ac:dyDescent="0.25">
      <c r="A11" s="11"/>
      <c r="B11" s="19"/>
      <c r="C11" s="19"/>
      <c r="D11" s="13"/>
      <c r="E11" s="13"/>
      <c r="F11" s="14"/>
      <c r="G11" s="13"/>
      <c r="H11" s="158"/>
      <c r="I11" s="159"/>
      <c r="J11" s="159"/>
      <c r="K11" s="159"/>
      <c r="L11" s="159"/>
      <c r="M11" s="159"/>
      <c r="N11" s="159"/>
      <c r="O11" s="160"/>
      <c r="P11" s="160"/>
      <c r="Q11" s="160"/>
      <c r="R11" s="161"/>
      <c r="S11" s="162"/>
      <c r="T11" s="163"/>
      <c r="U11" s="164"/>
      <c r="V11" s="165"/>
      <c r="W11" s="166"/>
      <c r="X11" s="167"/>
      <c r="Y11" s="168"/>
      <c r="Z11" s="167"/>
      <c r="AA11" s="165"/>
      <c r="AB11" s="165"/>
      <c r="AC11" s="165"/>
      <c r="AD11" s="165"/>
      <c r="AE11" s="165"/>
      <c r="AF11" s="165"/>
      <c r="AG11" s="169"/>
      <c r="AH11" s="9"/>
      <c r="AI11" s="9"/>
      <c r="AJ11" s="9"/>
      <c r="AK11" s="9"/>
      <c r="AL11" s="9"/>
      <c r="AM11" s="9"/>
      <c r="AN11" s="9"/>
      <c r="AO11" s="9"/>
      <c r="AP11" s="9"/>
      <c r="AQ11" s="9"/>
      <c r="AR11" s="26"/>
    </row>
    <row r="12" spans="1:44" s="17" customFormat="1" ht="13.5" customHeight="1" x14ac:dyDescent="0.25">
      <c r="A12" s="11"/>
      <c r="B12" s="19"/>
      <c r="C12" s="19"/>
      <c r="D12" s="13"/>
      <c r="E12" s="13"/>
      <c r="F12" s="14"/>
      <c r="G12" s="13"/>
      <c r="H12" s="158"/>
      <c r="I12" s="160"/>
      <c r="J12" s="170"/>
      <c r="K12" s="160"/>
      <c r="L12" s="160"/>
      <c r="M12" s="159"/>
      <c r="N12" s="159"/>
      <c r="O12" s="160"/>
      <c r="P12" s="160"/>
      <c r="Q12" s="160"/>
      <c r="R12" s="161"/>
      <c r="S12" s="162"/>
      <c r="T12" s="163"/>
      <c r="U12" s="164"/>
      <c r="V12" s="165"/>
      <c r="W12" s="166"/>
      <c r="X12" s="167"/>
      <c r="Y12" s="168"/>
      <c r="Z12" s="167"/>
      <c r="AA12" s="165"/>
      <c r="AB12" s="165"/>
      <c r="AC12" s="165"/>
      <c r="AD12" s="165"/>
      <c r="AE12" s="165"/>
      <c r="AF12" s="165"/>
      <c r="AG12" s="169"/>
      <c r="AH12" s="9"/>
      <c r="AI12" s="9"/>
      <c r="AJ12" s="9"/>
      <c r="AK12" s="9"/>
      <c r="AL12" s="9"/>
      <c r="AM12" s="9"/>
      <c r="AN12" s="9"/>
      <c r="AO12" s="9"/>
      <c r="AP12" s="9"/>
      <c r="AQ12" s="9"/>
      <c r="AR12" s="26"/>
    </row>
    <row r="13" spans="1:44" s="17" customFormat="1" ht="13.5" customHeight="1" x14ac:dyDescent="0.25">
      <c r="A13" s="11"/>
      <c r="B13" s="19"/>
      <c r="C13" s="19"/>
      <c r="D13" s="13"/>
      <c r="E13" s="13"/>
      <c r="F13" s="14"/>
      <c r="G13" s="13"/>
      <c r="H13" s="158"/>
      <c r="I13" s="159"/>
      <c r="J13" s="159"/>
      <c r="K13" s="159"/>
      <c r="L13" s="159"/>
      <c r="M13" s="159"/>
      <c r="N13" s="159"/>
      <c r="O13" s="160"/>
      <c r="P13" s="160"/>
      <c r="Q13" s="160"/>
      <c r="R13" s="161"/>
      <c r="S13" s="162"/>
      <c r="T13" s="163"/>
      <c r="U13" s="164"/>
      <c r="V13" s="165"/>
      <c r="W13" s="166"/>
      <c r="X13" s="167"/>
      <c r="Y13" s="168"/>
      <c r="Z13" s="167"/>
      <c r="AA13" s="165"/>
      <c r="AB13" s="165"/>
      <c r="AC13" s="165"/>
      <c r="AD13" s="165"/>
      <c r="AE13" s="165"/>
      <c r="AF13" s="165"/>
      <c r="AG13" s="169"/>
      <c r="AH13" s="9"/>
      <c r="AI13" s="9"/>
      <c r="AJ13" s="9"/>
      <c r="AK13" s="9"/>
      <c r="AL13" s="9"/>
      <c r="AM13" s="9"/>
      <c r="AN13" s="9"/>
      <c r="AO13" s="9"/>
      <c r="AP13" s="9"/>
      <c r="AQ13" s="9"/>
      <c r="AR13" s="26"/>
    </row>
    <row r="14" spans="1:44" s="17" customFormat="1" ht="13.5" customHeight="1" x14ac:dyDescent="0.25">
      <c r="A14" s="11"/>
      <c r="B14" s="19"/>
      <c r="C14" s="19"/>
      <c r="D14" s="13"/>
      <c r="E14" s="13"/>
      <c r="F14" s="14"/>
      <c r="G14" s="13"/>
      <c r="H14" s="158"/>
      <c r="I14" s="159"/>
      <c r="J14" s="159"/>
      <c r="K14" s="159"/>
      <c r="L14" s="159"/>
      <c r="M14" s="159"/>
      <c r="N14" s="159"/>
      <c r="O14" s="160"/>
      <c r="P14" s="160"/>
      <c r="Q14" s="160"/>
      <c r="R14" s="161"/>
      <c r="S14" s="162"/>
      <c r="T14" s="163"/>
      <c r="U14" s="164"/>
      <c r="V14" s="165"/>
      <c r="W14" s="166"/>
      <c r="X14" s="167"/>
      <c r="Y14" s="168"/>
      <c r="Z14" s="167"/>
      <c r="AA14" s="165"/>
      <c r="AB14" s="165"/>
      <c r="AC14" s="165"/>
      <c r="AD14" s="165"/>
      <c r="AE14" s="165"/>
      <c r="AF14" s="165"/>
      <c r="AG14" s="169"/>
      <c r="AH14" s="9"/>
      <c r="AI14" s="9"/>
      <c r="AJ14" s="9"/>
      <c r="AK14" s="9"/>
      <c r="AL14" s="9"/>
      <c r="AM14" s="9"/>
      <c r="AN14" s="9"/>
      <c r="AO14" s="9"/>
      <c r="AP14" s="9"/>
      <c r="AQ14" s="9"/>
      <c r="AR14" s="26"/>
    </row>
    <row r="15" spans="1:44" s="17" customFormat="1" ht="13.5" customHeight="1" x14ac:dyDescent="0.25">
      <c r="A15" s="11"/>
      <c r="B15" s="19"/>
      <c r="C15" s="19"/>
      <c r="D15" s="13"/>
      <c r="E15" s="13"/>
      <c r="F15" s="14"/>
      <c r="G15" s="13"/>
      <c r="H15" s="158"/>
      <c r="I15" s="159"/>
      <c r="J15" s="159"/>
      <c r="K15" s="159"/>
      <c r="L15" s="159"/>
      <c r="M15" s="159"/>
      <c r="N15" s="159"/>
      <c r="O15" s="160"/>
      <c r="P15" s="160"/>
      <c r="Q15" s="160"/>
      <c r="R15" s="161"/>
      <c r="S15" s="162"/>
      <c r="T15" s="163"/>
      <c r="U15" s="164"/>
      <c r="V15" s="165"/>
      <c r="W15" s="166"/>
      <c r="X15" s="167"/>
      <c r="Y15" s="168"/>
      <c r="Z15" s="167"/>
      <c r="AA15" s="165"/>
      <c r="AB15" s="165"/>
      <c r="AC15" s="165"/>
      <c r="AD15" s="165"/>
      <c r="AE15" s="165"/>
      <c r="AF15" s="165"/>
      <c r="AG15" s="169"/>
      <c r="AH15" s="9"/>
      <c r="AI15" s="9"/>
      <c r="AJ15" s="9"/>
      <c r="AK15" s="9"/>
      <c r="AL15" s="9"/>
      <c r="AM15" s="9"/>
      <c r="AN15" s="9"/>
      <c r="AO15" s="9"/>
      <c r="AP15" s="9"/>
      <c r="AQ15" s="9"/>
      <c r="AR15" s="26"/>
    </row>
    <row r="16" spans="1:44" s="17" customFormat="1" ht="13.5" customHeight="1" x14ac:dyDescent="0.25">
      <c r="A16" s="11"/>
      <c r="B16" s="19"/>
      <c r="C16" s="19"/>
      <c r="D16" s="13"/>
      <c r="E16" s="13"/>
      <c r="F16" s="14"/>
      <c r="G16" s="13"/>
      <c r="H16" s="158"/>
      <c r="I16" s="159"/>
      <c r="J16" s="159"/>
      <c r="K16" s="159"/>
      <c r="L16" s="159"/>
      <c r="M16" s="159"/>
      <c r="N16" s="159"/>
      <c r="O16" s="160"/>
      <c r="P16" s="160"/>
      <c r="Q16" s="160"/>
      <c r="R16" s="161"/>
      <c r="S16" s="162"/>
      <c r="T16" s="163"/>
      <c r="U16" s="164"/>
      <c r="V16" s="165"/>
      <c r="W16" s="166"/>
      <c r="X16" s="167"/>
      <c r="Y16" s="168"/>
      <c r="Z16" s="167"/>
      <c r="AA16" s="165"/>
      <c r="AB16" s="165"/>
      <c r="AC16" s="165"/>
      <c r="AD16" s="165"/>
      <c r="AE16" s="165"/>
      <c r="AF16" s="165"/>
      <c r="AG16" s="169"/>
      <c r="AH16" s="9"/>
      <c r="AI16" s="9"/>
      <c r="AJ16" s="9"/>
      <c r="AK16" s="9"/>
      <c r="AL16" s="9"/>
      <c r="AM16" s="9"/>
      <c r="AN16" s="9"/>
      <c r="AO16" s="9"/>
      <c r="AP16" s="9"/>
      <c r="AQ16" s="9"/>
      <c r="AR16" s="26"/>
    </row>
    <row r="17" spans="1:44" s="17" customFormat="1" ht="13.5" customHeight="1" x14ac:dyDescent="0.25">
      <c r="A17" s="11"/>
      <c r="B17" s="19"/>
      <c r="C17" s="19"/>
      <c r="D17" s="13"/>
      <c r="E17" s="13"/>
      <c r="F17" s="14"/>
      <c r="G17" s="13"/>
      <c r="H17" s="158"/>
      <c r="I17" s="159"/>
      <c r="J17" s="159"/>
      <c r="K17" s="159"/>
      <c r="L17" s="159"/>
      <c r="M17" s="159"/>
      <c r="N17" s="159"/>
      <c r="O17" s="160"/>
      <c r="P17" s="160"/>
      <c r="Q17" s="160"/>
      <c r="R17" s="161"/>
      <c r="S17" s="162"/>
      <c r="T17" s="163"/>
      <c r="U17" s="164"/>
      <c r="V17" s="165"/>
      <c r="W17" s="166"/>
      <c r="X17" s="167"/>
      <c r="Y17" s="168"/>
      <c r="Z17" s="167"/>
      <c r="AA17" s="165"/>
      <c r="AB17" s="165"/>
      <c r="AC17" s="165"/>
      <c r="AD17" s="165"/>
      <c r="AE17" s="165"/>
      <c r="AF17" s="165"/>
      <c r="AG17" s="169"/>
      <c r="AH17" s="9"/>
      <c r="AI17" s="9"/>
      <c r="AJ17" s="9"/>
      <c r="AK17" s="9"/>
      <c r="AL17" s="9"/>
      <c r="AM17" s="9"/>
      <c r="AN17" s="9"/>
      <c r="AO17" s="9"/>
      <c r="AP17" s="9"/>
      <c r="AQ17" s="9"/>
      <c r="AR17" s="26"/>
    </row>
    <row r="18" spans="1:44" s="17" customFormat="1" ht="13.5" customHeight="1" x14ac:dyDescent="0.25">
      <c r="A18" s="11"/>
      <c r="B18" s="19"/>
      <c r="C18" s="19"/>
      <c r="D18" s="13"/>
      <c r="E18" s="13"/>
      <c r="F18" s="14"/>
      <c r="G18" s="13"/>
      <c r="H18" s="158"/>
      <c r="I18" s="159"/>
      <c r="J18" s="159"/>
      <c r="K18" s="159"/>
      <c r="L18" s="159"/>
      <c r="M18" s="159"/>
      <c r="N18" s="159"/>
      <c r="O18" s="160"/>
      <c r="P18" s="160"/>
      <c r="Q18" s="160"/>
      <c r="R18" s="161"/>
      <c r="S18" s="162"/>
      <c r="T18" s="163"/>
      <c r="U18" s="164"/>
      <c r="V18" s="165"/>
      <c r="W18" s="166"/>
      <c r="X18" s="167"/>
      <c r="Y18" s="168"/>
      <c r="Z18" s="167"/>
      <c r="AA18" s="165"/>
      <c r="AB18" s="165"/>
      <c r="AC18" s="165"/>
      <c r="AD18" s="165"/>
      <c r="AE18" s="165"/>
      <c r="AF18" s="165"/>
      <c r="AG18" s="169"/>
      <c r="AH18" s="9"/>
      <c r="AI18" s="9"/>
      <c r="AJ18" s="9"/>
      <c r="AK18" s="9"/>
      <c r="AL18" s="9"/>
      <c r="AM18" s="9"/>
      <c r="AN18" s="9"/>
      <c r="AO18" s="9"/>
      <c r="AP18" s="9"/>
      <c r="AQ18" s="9"/>
      <c r="AR18" s="26"/>
    </row>
    <row r="19" spans="1:44" s="17" customFormat="1" ht="13.5" customHeight="1" x14ac:dyDescent="0.25">
      <c r="A19" s="11"/>
      <c r="B19" s="19"/>
      <c r="C19" s="19"/>
      <c r="D19" s="13"/>
      <c r="E19" s="13"/>
      <c r="F19" s="14"/>
      <c r="G19" s="13"/>
      <c r="H19" s="158"/>
      <c r="I19" s="159"/>
      <c r="J19" s="159"/>
      <c r="K19" s="159"/>
      <c r="L19" s="159"/>
      <c r="M19" s="159"/>
      <c r="N19" s="159"/>
      <c r="O19" s="160"/>
      <c r="P19" s="160"/>
      <c r="Q19" s="160"/>
      <c r="R19" s="161"/>
      <c r="S19" s="162"/>
      <c r="T19" s="163"/>
      <c r="U19" s="164"/>
      <c r="V19" s="165"/>
      <c r="W19" s="166"/>
      <c r="X19" s="167"/>
      <c r="Y19" s="168"/>
      <c r="Z19" s="167"/>
      <c r="AA19" s="165"/>
      <c r="AB19" s="165"/>
      <c r="AC19" s="165"/>
      <c r="AD19" s="165"/>
      <c r="AE19" s="165"/>
      <c r="AF19" s="165"/>
      <c r="AG19" s="169"/>
      <c r="AH19" s="9"/>
      <c r="AI19" s="9"/>
      <c r="AJ19" s="9"/>
      <c r="AK19" s="9"/>
      <c r="AL19" s="9"/>
      <c r="AM19" s="9"/>
      <c r="AN19" s="9"/>
      <c r="AO19" s="9"/>
      <c r="AP19" s="9"/>
      <c r="AQ19" s="9"/>
      <c r="AR19" s="26"/>
    </row>
    <row r="20" spans="1:44" s="17" customFormat="1" ht="13.5" customHeight="1" x14ac:dyDescent="0.25">
      <c r="A20" s="11"/>
      <c r="B20" s="19"/>
      <c r="C20" s="19"/>
      <c r="D20" s="13"/>
      <c r="E20" s="13"/>
      <c r="F20" s="14"/>
      <c r="G20" s="13"/>
      <c r="H20" s="158"/>
      <c r="I20" s="159"/>
      <c r="J20" s="159"/>
      <c r="K20" s="159"/>
      <c r="L20" s="159"/>
      <c r="M20" s="159"/>
      <c r="N20" s="159"/>
      <c r="O20" s="160"/>
      <c r="P20" s="160"/>
      <c r="Q20" s="160"/>
      <c r="R20" s="161"/>
      <c r="S20" s="162"/>
      <c r="T20" s="163"/>
      <c r="U20" s="164"/>
      <c r="V20" s="165"/>
      <c r="W20" s="166"/>
      <c r="X20" s="167"/>
      <c r="Y20" s="168"/>
      <c r="Z20" s="167"/>
      <c r="AA20" s="165"/>
      <c r="AB20" s="165"/>
      <c r="AC20" s="165"/>
      <c r="AD20" s="165"/>
      <c r="AE20" s="165"/>
      <c r="AF20" s="165"/>
      <c r="AG20" s="169"/>
      <c r="AH20" s="9"/>
      <c r="AI20" s="9"/>
      <c r="AJ20" s="9"/>
      <c r="AK20" s="9"/>
      <c r="AL20" s="9"/>
      <c r="AM20" s="9"/>
      <c r="AN20" s="9"/>
      <c r="AO20" s="9"/>
      <c r="AP20" s="9"/>
      <c r="AQ20" s="9"/>
      <c r="AR20" s="26"/>
    </row>
    <row r="21" spans="1:44" s="17" customFormat="1" ht="13.5" customHeight="1" x14ac:dyDescent="0.25">
      <c r="A21" s="11"/>
      <c r="B21" s="19"/>
      <c r="C21" s="19"/>
      <c r="D21" s="13"/>
      <c r="E21" s="13"/>
      <c r="F21" s="14"/>
      <c r="G21" s="13"/>
      <c r="H21" s="158"/>
      <c r="I21" s="159"/>
      <c r="J21" s="159"/>
      <c r="K21" s="159"/>
      <c r="L21" s="159"/>
      <c r="M21" s="159"/>
      <c r="N21" s="159"/>
      <c r="O21" s="160"/>
      <c r="P21" s="160"/>
      <c r="Q21" s="160"/>
      <c r="R21" s="161"/>
      <c r="S21" s="162"/>
      <c r="T21" s="163"/>
      <c r="U21" s="164"/>
      <c r="V21" s="165"/>
      <c r="W21" s="166"/>
      <c r="X21" s="167"/>
      <c r="Y21" s="168"/>
      <c r="Z21" s="167"/>
      <c r="AA21" s="165"/>
      <c r="AB21" s="165"/>
      <c r="AC21" s="165"/>
      <c r="AD21" s="165"/>
      <c r="AE21" s="165"/>
      <c r="AF21" s="165"/>
      <c r="AG21" s="169"/>
      <c r="AH21" s="9"/>
      <c r="AI21" s="9"/>
      <c r="AJ21" s="9"/>
      <c r="AK21" s="9"/>
      <c r="AL21" s="9"/>
      <c r="AM21" s="9"/>
      <c r="AN21" s="9"/>
      <c r="AO21" s="9"/>
      <c r="AP21" s="9"/>
      <c r="AQ21" s="9"/>
      <c r="AR21" s="26"/>
    </row>
    <row r="22" spans="1:44" s="17" customFormat="1" ht="13.5" customHeight="1" x14ac:dyDescent="0.25">
      <c r="A22" s="11"/>
      <c r="B22" s="19"/>
      <c r="C22" s="19"/>
      <c r="D22" s="13"/>
      <c r="E22" s="13"/>
      <c r="F22" s="14"/>
      <c r="G22" s="13"/>
      <c r="H22" s="158"/>
      <c r="I22" s="159"/>
      <c r="J22" s="159"/>
      <c r="K22" s="159"/>
      <c r="L22" s="159"/>
      <c r="M22" s="159"/>
      <c r="N22" s="159"/>
      <c r="O22" s="160"/>
      <c r="P22" s="160"/>
      <c r="Q22" s="160"/>
      <c r="R22" s="161"/>
      <c r="S22" s="162"/>
      <c r="T22" s="163"/>
      <c r="U22" s="164"/>
      <c r="V22" s="165"/>
      <c r="W22" s="166"/>
      <c r="X22" s="167"/>
      <c r="Y22" s="168"/>
      <c r="Z22" s="167"/>
      <c r="AA22" s="165"/>
      <c r="AB22" s="165"/>
      <c r="AC22" s="165"/>
      <c r="AD22" s="165"/>
      <c r="AE22" s="165"/>
      <c r="AF22" s="165"/>
      <c r="AG22" s="169"/>
      <c r="AH22" s="9"/>
      <c r="AI22" s="9"/>
      <c r="AJ22" s="9"/>
      <c r="AK22" s="9"/>
      <c r="AL22" s="9"/>
      <c r="AM22" s="9"/>
      <c r="AN22" s="9"/>
      <c r="AO22" s="9"/>
      <c r="AP22" s="9"/>
      <c r="AQ22" s="9"/>
      <c r="AR22" s="26"/>
    </row>
    <row r="23" spans="1:44" s="17" customFormat="1" ht="13.5" customHeight="1" x14ac:dyDescent="0.25">
      <c r="A23" s="11"/>
      <c r="B23" s="19"/>
      <c r="C23" s="19"/>
      <c r="D23" s="13"/>
      <c r="E23" s="13"/>
      <c r="F23" s="14"/>
      <c r="G23" s="13"/>
      <c r="H23" s="158"/>
      <c r="I23" s="159"/>
      <c r="J23" s="159"/>
      <c r="K23" s="159"/>
      <c r="L23" s="159"/>
      <c r="M23" s="159"/>
      <c r="N23" s="159"/>
      <c r="O23" s="160"/>
      <c r="P23" s="160"/>
      <c r="Q23" s="160"/>
      <c r="R23" s="161"/>
      <c r="S23" s="162"/>
      <c r="T23" s="163"/>
      <c r="U23" s="164"/>
      <c r="V23" s="165"/>
      <c r="W23" s="166"/>
      <c r="X23" s="167"/>
      <c r="Y23" s="168"/>
      <c r="Z23" s="167"/>
      <c r="AA23" s="165"/>
      <c r="AB23" s="165"/>
      <c r="AC23" s="165"/>
      <c r="AD23" s="165"/>
      <c r="AE23" s="165"/>
      <c r="AF23" s="165"/>
      <c r="AG23" s="169"/>
      <c r="AH23" s="9"/>
      <c r="AI23" s="9"/>
      <c r="AJ23" s="9"/>
      <c r="AK23" s="9"/>
      <c r="AL23" s="9"/>
      <c r="AM23" s="9"/>
      <c r="AN23" s="9"/>
      <c r="AO23" s="9"/>
      <c r="AP23" s="9"/>
      <c r="AQ23" s="9"/>
      <c r="AR23" s="26"/>
    </row>
    <row r="24" spans="1:44" s="17" customFormat="1" ht="13.5" customHeight="1" x14ac:dyDescent="0.25">
      <c r="A24" s="11"/>
      <c r="B24" s="19"/>
      <c r="C24" s="19"/>
      <c r="D24" s="13"/>
      <c r="E24" s="13"/>
      <c r="F24" s="14"/>
      <c r="G24" s="13"/>
      <c r="H24" s="171"/>
      <c r="I24" s="159"/>
      <c r="J24" s="159"/>
      <c r="K24" s="159"/>
      <c r="L24" s="159"/>
      <c r="M24" s="159"/>
      <c r="N24" s="159"/>
      <c r="O24" s="160"/>
      <c r="P24" s="160"/>
      <c r="Q24" s="160"/>
      <c r="R24" s="161"/>
      <c r="S24" s="162"/>
      <c r="T24" s="163"/>
      <c r="U24" s="164"/>
      <c r="V24" s="165"/>
      <c r="W24" s="166"/>
      <c r="X24" s="167"/>
      <c r="Y24" s="168"/>
      <c r="Z24" s="167"/>
      <c r="AA24" s="165"/>
      <c r="AB24" s="165"/>
      <c r="AC24" s="165"/>
      <c r="AD24" s="165"/>
      <c r="AE24" s="165"/>
      <c r="AF24" s="165"/>
      <c r="AG24" s="169"/>
      <c r="AH24" s="9"/>
      <c r="AI24" s="9"/>
      <c r="AJ24" s="9"/>
      <c r="AK24" s="9"/>
      <c r="AL24" s="9"/>
      <c r="AM24" s="9"/>
      <c r="AN24" s="9"/>
      <c r="AO24" s="9"/>
      <c r="AP24" s="9"/>
      <c r="AQ24" s="9"/>
      <c r="AR24" s="26"/>
    </row>
    <row r="25" spans="1:44" s="17" customFormat="1" ht="13.5" customHeight="1" thickBot="1" x14ac:dyDescent="0.3">
      <c r="A25" s="11"/>
      <c r="B25" s="19"/>
      <c r="C25" s="19"/>
      <c r="D25" s="13"/>
      <c r="E25" s="13"/>
      <c r="F25" s="14"/>
      <c r="G25" s="13"/>
      <c r="H25" s="172"/>
      <c r="I25" s="173"/>
      <c r="J25" s="173"/>
      <c r="K25" s="173"/>
      <c r="L25" s="173"/>
      <c r="M25" s="173"/>
      <c r="N25" s="173"/>
      <c r="O25" s="174"/>
      <c r="P25" s="174"/>
      <c r="Q25" s="174"/>
      <c r="R25" s="175"/>
      <c r="S25" s="173"/>
      <c r="T25" s="176"/>
      <c r="U25" s="177"/>
      <c r="V25" s="178"/>
      <c r="W25" s="179"/>
      <c r="X25" s="180"/>
      <c r="Y25" s="181"/>
      <c r="Z25" s="180"/>
      <c r="AA25" s="178"/>
      <c r="AB25" s="178"/>
      <c r="AC25" s="178"/>
      <c r="AD25" s="178"/>
      <c r="AE25" s="178"/>
      <c r="AF25" s="178"/>
      <c r="AG25" s="182"/>
      <c r="AH25" s="9"/>
      <c r="AI25" s="9"/>
      <c r="AJ25" s="9"/>
      <c r="AK25" s="9"/>
      <c r="AL25" s="9"/>
      <c r="AM25" s="9"/>
      <c r="AN25" s="9"/>
      <c r="AO25" s="9"/>
      <c r="AP25" s="9"/>
      <c r="AQ25" s="9"/>
      <c r="AR25" s="26"/>
    </row>
    <row r="26" spans="1:44" s="17" customFormat="1" ht="1.5" customHeight="1" x14ac:dyDescent="0.25">
      <c r="A26" s="11"/>
      <c r="B26" s="19"/>
      <c r="C26" s="19"/>
      <c r="D26" s="13"/>
      <c r="E26" s="13"/>
      <c r="F26" s="14"/>
      <c r="G26" s="13"/>
      <c r="H26" s="35"/>
      <c r="I26" s="35"/>
      <c r="J26" s="35"/>
      <c r="K26" s="35"/>
      <c r="L26" s="35"/>
      <c r="M26" s="35"/>
      <c r="N26" s="35"/>
      <c r="O26" s="36"/>
      <c r="P26" s="36"/>
      <c r="Q26" s="36"/>
      <c r="R26" s="36"/>
      <c r="S26" s="37"/>
      <c r="T26" s="38"/>
      <c r="U26" s="36"/>
      <c r="V26" s="39"/>
      <c r="W26" s="40"/>
      <c r="X26" s="41"/>
      <c r="Y26" s="42"/>
      <c r="Z26" s="43"/>
      <c r="AA26" s="9"/>
      <c r="AB26" s="9"/>
      <c r="AC26" s="9"/>
      <c r="AD26" s="9"/>
      <c r="AE26" s="9"/>
      <c r="AF26" s="9"/>
      <c r="AG26" s="9"/>
      <c r="AH26" s="9"/>
      <c r="AI26" s="9"/>
      <c r="AJ26" s="9"/>
      <c r="AK26" s="9"/>
      <c r="AL26" s="9"/>
      <c r="AM26" s="9"/>
      <c r="AN26" s="9"/>
      <c r="AO26" s="9"/>
      <c r="AP26" s="9"/>
      <c r="AQ26" s="9"/>
      <c r="AR26" s="26"/>
    </row>
    <row r="27" spans="1:44" s="17" customFormat="1" ht="10.5" customHeight="1" x14ac:dyDescent="0.25">
      <c r="A27" s="11"/>
      <c r="B27" s="19"/>
      <c r="C27" s="19"/>
      <c r="D27" s="13"/>
      <c r="E27" s="13"/>
      <c r="F27" s="14"/>
      <c r="G27" s="13"/>
      <c r="H27" s="20"/>
      <c r="I27" s="13"/>
      <c r="J27" s="15"/>
      <c r="K27" s="21"/>
      <c r="L27" s="9"/>
      <c r="M27" s="22"/>
      <c r="N27" s="9"/>
      <c r="O27" s="9"/>
      <c r="P27" s="20"/>
      <c r="Q27" s="13"/>
      <c r="R27" s="15"/>
      <c r="S27" s="21"/>
      <c r="T27" s="9"/>
      <c r="U27" s="15"/>
      <c r="V27" s="9"/>
      <c r="W27" s="23"/>
      <c r="X27" s="22"/>
      <c r="Y27" s="24"/>
      <c r="Z27" s="22"/>
      <c r="AA27" s="9"/>
      <c r="AB27" s="9"/>
      <c r="AC27" s="9"/>
      <c r="AD27" s="9"/>
      <c r="AE27" s="9"/>
      <c r="AF27" s="9"/>
      <c r="AG27" s="9"/>
      <c r="AH27" s="9"/>
      <c r="AI27" s="9"/>
      <c r="AJ27" s="9"/>
      <c r="AK27" s="9"/>
      <c r="AL27" s="9"/>
      <c r="AM27" s="9"/>
      <c r="AN27" s="9"/>
      <c r="AO27" s="9"/>
      <c r="AP27" s="9"/>
      <c r="AQ27" s="9"/>
      <c r="AR27" s="26"/>
    </row>
    <row r="28" spans="1:44" s="57" customFormat="1" ht="2.25" customHeight="1" x14ac:dyDescent="0.2">
      <c r="A28" s="44"/>
      <c r="B28" s="45"/>
      <c r="C28" s="45"/>
      <c r="D28" s="46">
        <v>1990</v>
      </c>
      <c r="E28" s="47"/>
      <c r="F28" s="47">
        <v>1995</v>
      </c>
      <c r="G28" s="47"/>
      <c r="H28" s="47">
        <v>1996</v>
      </c>
      <c r="I28" s="47"/>
      <c r="J28" s="47">
        <v>1997</v>
      </c>
      <c r="K28" s="47"/>
      <c r="L28" s="47">
        <v>1998</v>
      </c>
      <c r="M28" s="47"/>
      <c r="N28" s="47">
        <v>1999</v>
      </c>
      <c r="O28" s="47"/>
      <c r="P28" s="47">
        <v>2000</v>
      </c>
      <c r="Q28" s="47"/>
      <c r="R28" s="48">
        <v>2001</v>
      </c>
      <c r="S28" s="49"/>
      <c r="T28" s="50">
        <v>2002</v>
      </c>
      <c r="U28" s="51"/>
      <c r="V28" s="52">
        <v>2003</v>
      </c>
      <c r="W28" s="53"/>
      <c r="X28" s="48">
        <v>2004</v>
      </c>
      <c r="Y28" s="54"/>
      <c r="Z28" s="48">
        <v>2005</v>
      </c>
      <c r="AA28" s="50"/>
      <c r="AB28" s="50">
        <v>2006</v>
      </c>
      <c r="AC28" s="50"/>
      <c r="AD28" s="50">
        <v>2007</v>
      </c>
      <c r="AE28" s="50"/>
      <c r="AF28" s="50">
        <v>2008</v>
      </c>
      <c r="AG28" s="50"/>
      <c r="AH28" s="50">
        <v>2009</v>
      </c>
      <c r="AI28" s="50"/>
      <c r="AJ28" s="50">
        <v>2010</v>
      </c>
      <c r="AK28" s="50"/>
      <c r="AL28" s="50">
        <v>2011</v>
      </c>
      <c r="AM28" s="50"/>
      <c r="AN28" s="55">
        <v>2012</v>
      </c>
      <c r="AO28" s="55"/>
      <c r="AP28" s="55">
        <v>2013</v>
      </c>
      <c r="AQ28" s="55"/>
      <c r="AR28" s="56"/>
    </row>
    <row r="29" spans="1:44" s="57" customFormat="1" ht="2.25" customHeight="1" x14ac:dyDescent="0.2">
      <c r="A29" s="58"/>
      <c r="B29" s="58"/>
      <c r="C29" s="58"/>
      <c r="D29" s="59" t="str">
        <f>VLOOKUP(T7,B32:AP121,3,TRUE)</f>
        <v>...</v>
      </c>
      <c r="E29" s="59"/>
      <c r="F29" s="59" t="str">
        <f>VLOOKUP(T7,B32:AP120,5,TRUE)</f>
        <v>...</v>
      </c>
      <c r="G29" s="60"/>
      <c r="H29" s="61" t="str">
        <f>VLOOKUP(T7,B32:AP120,7,TRUE)</f>
        <v>...</v>
      </c>
      <c r="I29" s="62"/>
      <c r="J29" s="63" t="str">
        <f>VLOOKUP(T7,B32:AP120,9,TRUE)</f>
        <v>...</v>
      </c>
      <c r="K29" s="62"/>
      <c r="L29" s="63" t="str">
        <f>VLOOKUP(T7,B32:AP120,11,TRUE)</f>
        <v>...</v>
      </c>
      <c r="M29" s="62"/>
      <c r="N29" s="63" t="str">
        <f>VLOOKUP(T7,B32:AP120,13,TRUE)</f>
        <v>...</v>
      </c>
      <c r="O29" s="62"/>
      <c r="P29" s="61" t="str">
        <f>VLOOKUP(T7,B32:AP120,15,TRUE)</f>
        <v>...</v>
      </c>
      <c r="Q29" s="62"/>
      <c r="R29" s="62" t="str">
        <f>VLOOKUP(T7,B32:AP120,17,TRUE)</f>
        <v>...</v>
      </c>
      <c r="S29" s="62"/>
      <c r="T29" s="63" t="str">
        <f>VLOOKUP(T7,B32:AP120,19,TRUE)</f>
        <v>...</v>
      </c>
      <c r="U29" s="64"/>
      <c r="V29" s="65" t="str">
        <f>VLOOKUP(T7,B32:AP120,21,TRUE)</f>
        <v>...</v>
      </c>
      <c r="W29" s="64"/>
      <c r="X29" s="63" t="str">
        <f>VLOOKUP(T7,B32:AP120,23,TRUE)</f>
        <v>...</v>
      </c>
      <c r="Y29" s="62"/>
      <c r="Z29" s="63" t="str">
        <f>VLOOKUP(T7,B32:AP120,25,TRUE)</f>
        <v>...</v>
      </c>
      <c r="AA29" s="62"/>
      <c r="AB29" s="62" t="str">
        <f>VLOOKUP(T7,B32:AP120,27,TRUE)</f>
        <v>...</v>
      </c>
      <c r="AC29" s="62"/>
      <c r="AD29" s="62" t="str">
        <f>VLOOKUP(T7,B32:AP120,29,TRUE)</f>
        <v>...</v>
      </c>
      <c r="AE29" s="62"/>
      <c r="AF29" s="62" t="str">
        <f>VLOOKUP(T7,B32:AP120,31,TRUE)</f>
        <v>...</v>
      </c>
      <c r="AG29" s="62"/>
      <c r="AH29" s="62">
        <f>VLOOKUP(T7,B32:AP120,33,TRUE)</f>
        <v>79</v>
      </c>
      <c r="AI29" s="62"/>
      <c r="AJ29" s="62">
        <f>VLOOKUP(T7,B32:AP120,35,TRUE)</f>
        <v>80</v>
      </c>
      <c r="AK29" s="62"/>
      <c r="AL29" s="62">
        <f>VLOOKUP(T7,B32:AP120,37,TRUE)</f>
        <v>81</v>
      </c>
      <c r="AM29" s="62"/>
      <c r="AN29" s="63">
        <f>VLOOKUP(T7,B32:AP120,39,TRUE)</f>
        <v>80</v>
      </c>
      <c r="AO29" s="62"/>
      <c r="AP29" s="63" t="str">
        <f>VLOOKUP(T7,B32:AP120,41,TRUE)</f>
        <v>...</v>
      </c>
      <c r="AQ29" s="66"/>
    </row>
    <row r="30" spans="1:44" ht="10.5" customHeight="1" x14ac:dyDescent="0.2">
      <c r="A30" s="67"/>
      <c r="B30" s="68" t="s">
        <v>4</v>
      </c>
      <c r="C30" s="69" t="s">
        <v>5</v>
      </c>
      <c r="D30" s="70">
        <v>1990</v>
      </c>
      <c r="E30" s="71"/>
      <c r="F30" s="70">
        <v>1995</v>
      </c>
      <c r="G30" s="71"/>
      <c r="H30" s="70">
        <v>1996</v>
      </c>
      <c r="I30" s="71"/>
      <c r="J30" s="70">
        <v>1997</v>
      </c>
      <c r="K30" s="72"/>
      <c r="L30" s="70">
        <v>1998</v>
      </c>
      <c r="M30" s="72"/>
      <c r="N30" s="70">
        <v>1999</v>
      </c>
      <c r="O30" s="72"/>
      <c r="P30" s="70">
        <v>2000</v>
      </c>
      <c r="Q30" s="71"/>
      <c r="R30" s="70">
        <v>2001</v>
      </c>
      <c r="S30" s="72"/>
      <c r="T30" s="70">
        <v>2002</v>
      </c>
      <c r="U30" s="72"/>
      <c r="V30" s="70">
        <v>2003</v>
      </c>
      <c r="W30" s="72"/>
      <c r="X30" s="70">
        <v>2004</v>
      </c>
      <c r="Y30" s="73"/>
      <c r="Z30" s="70">
        <v>2005</v>
      </c>
      <c r="AA30" s="73"/>
      <c r="AB30" s="70">
        <v>2006</v>
      </c>
      <c r="AC30" s="73"/>
      <c r="AD30" s="70">
        <v>2007</v>
      </c>
      <c r="AE30" s="73"/>
      <c r="AF30" s="70">
        <v>2008</v>
      </c>
      <c r="AG30" s="73"/>
      <c r="AH30" s="70">
        <v>2009</v>
      </c>
      <c r="AI30" s="73"/>
      <c r="AJ30" s="70">
        <v>2010</v>
      </c>
      <c r="AK30" s="73"/>
      <c r="AL30" s="70">
        <v>2011</v>
      </c>
      <c r="AM30" s="73"/>
      <c r="AN30" s="70">
        <v>2012</v>
      </c>
      <c r="AO30" s="73"/>
      <c r="AP30" s="70">
        <v>2013</v>
      </c>
      <c r="AQ30" s="73"/>
    </row>
    <row r="31" spans="1:44" ht="15" customHeight="1" x14ac:dyDescent="0.2">
      <c r="A31" s="74"/>
      <c r="B31" s="75"/>
      <c r="C31" s="75"/>
      <c r="D31" s="193" t="s">
        <v>6</v>
      </c>
      <c r="E31" s="193"/>
      <c r="F31" s="193"/>
      <c r="G31" s="193"/>
      <c r="H31" s="193"/>
      <c r="I31" s="193"/>
      <c r="J31" s="193"/>
      <c r="K31" s="193"/>
      <c r="L31" s="193"/>
      <c r="M31" s="193"/>
      <c r="N31" s="193"/>
      <c r="O31" s="193"/>
      <c r="P31" s="193"/>
      <c r="Q31" s="193"/>
      <c r="R31" s="193"/>
      <c r="S31" s="193"/>
      <c r="T31" s="193"/>
      <c r="U31" s="193"/>
      <c r="V31" s="193"/>
      <c r="W31" s="193"/>
      <c r="X31" s="193"/>
      <c r="Y31" s="193"/>
      <c r="Z31" s="193"/>
      <c r="AA31" s="193"/>
      <c r="AB31" s="193"/>
      <c r="AC31" s="193"/>
      <c r="AD31" s="193"/>
      <c r="AE31" s="193"/>
      <c r="AF31" s="193"/>
      <c r="AG31" s="193"/>
      <c r="AH31" s="193"/>
      <c r="AI31" s="193"/>
      <c r="AJ31" s="193"/>
      <c r="AK31" s="193"/>
      <c r="AL31" s="193"/>
      <c r="AM31" s="193"/>
      <c r="AN31" s="193"/>
      <c r="AO31" s="193"/>
      <c r="AP31" s="193"/>
      <c r="AQ31" s="193"/>
    </row>
    <row r="32" spans="1:44" x14ac:dyDescent="0.2">
      <c r="A32" s="74"/>
      <c r="B32" s="76" t="s">
        <v>7</v>
      </c>
      <c r="C32" s="77" t="s">
        <v>8</v>
      </c>
      <c r="D32" s="78" t="s">
        <v>9</v>
      </c>
      <c r="E32" s="79"/>
      <c r="F32" s="78" t="s">
        <v>9</v>
      </c>
      <c r="G32" s="79"/>
      <c r="H32" s="78" t="s">
        <v>9</v>
      </c>
      <c r="I32" s="79"/>
      <c r="J32" s="78" t="s">
        <v>9</v>
      </c>
      <c r="K32" s="79"/>
      <c r="L32" s="78" t="s">
        <v>9</v>
      </c>
      <c r="M32" s="79"/>
      <c r="N32" s="78" t="s">
        <v>9</v>
      </c>
      <c r="O32" s="79"/>
      <c r="P32" s="78" t="s">
        <v>9</v>
      </c>
      <c r="Q32" s="79"/>
      <c r="R32" s="78" t="s">
        <v>9</v>
      </c>
      <c r="S32" s="79"/>
      <c r="T32" s="78" t="s">
        <v>9</v>
      </c>
      <c r="U32" s="79"/>
      <c r="V32" s="78" t="s">
        <v>9</v>
      </c>
      <c r="W32" s="79"/>
      <c r="X32" s="78" t="s">
        <v>9</v>
      </c>
      <c r="Y32" s="79"/>
      <c r="Z32" s="78" t="s">
        <v>9</v>
      </c>
      <c r="AA32" s="79"/>
      <c r="AB32" s="78" t="s">
        <v>9</v>
      </c>
      <c r="AC32" s="79"/>
      <c r="AD32" s="78" t="s">
        <v>9</v>
      </c>
      <c r="AE32" s="79"/>
      <c r="AF32" s="78" t="s">
        <v>9</v>
      </c>
      <c r="AG32" s="79"/>
      <c r="AH32" s="78">
        <v>79</v>
      </c>
      <c r="AI32" s="79"/>
      <c r="AJ32" s="78">
        <v>80</v>
      </c>
      <c r="AK32" s="79"/>
      <c r="AL32" s="78">
        <v>81</v>
      </c>
      <c r="AM32" s="79"/>
      <c r="AN32" s="78">
        <v>80</v>
      </c>
      <c r="AO32" s="79"/>
      <c r="AP32" s="78" t="s">
        <v>9</v>
      </c>
      <c r="AQ32" s="79"/>
    </row>
    <row r="33" spans="1:47" s="4" customFormat="1" x14ac:dyDescent="0.2">
      <c r="B33" s="80" t="s">
        <v>10</v>
      </c>
      <c r="C33" s="81" t="s">
        <v>8</v>
      </c>
      <c r="D33" s="82" t="s">
        <v>9</v>
      </c>
      <c r="E33" s="83"/>
      <c r="F33" s="82" t="s">
        <v>9</v>
      </c>
      <c r="G33" s="83"/>
      <c r="H33" s="82" t="s">
        <v>9</v>
      </c>
      <c r="I33" s="83"/>
      <c r="J33" s="82" t="s">
        <v>9</v>
      </c>
      <c r="K33" s="83"/>
      <c r="L33" s="82" t="s">
        <v>9</v>
      </c>
      <c r="M33" s="83"/>
      <c r="N33" s="82" t="s">
        <v>9</v>
      </c>
      <c r="O33" s="83"/>
      <c r="P33" s="82">
        <v>84</v>
      </c>
      <c r="Q33" s="83"/>
      <c r="R33" s="82">
        <v>84</v>
      </c>
      <c r="S33" s="83"/>
      <c r="T33" s="82">
        <v>86</v>
      </c>
      <c r="U33" s="83"/>
      <c r="V33" s="82">
        <v>86</v>
      </c>
      <c r="W33" s="83"/>
      <c r="X33" s="82">
        <v>88</v>
      </c>
      <c r="Y33" s="83"/>
      <c r="Z33" s="82">
        <v>90</v>
      </c>
      <c r="AA33" s="83"/>
      <c r="AB33" s="82">
        <v>90</v>
      </c>
      <c r="AC33" s="83"/>
      <c r="AD33" s="82">
        <v>95</v>
      </c>
      <c r="AE33" s="83"/>
      <c r="AF33" s="82">
        <v>95</v>
      </c>
      <c r="AG33" s="83"/>
      <c r="AH33" s="82">
        <v>96</v>
      </c>
      <c r="AI33" s="83"/>
      <c r="AJ33" s="82">
        <v>96</v>
      </c>
      <c r="AK33" s="83"/>
      <c r="AL33" s="82">
        <v>96.5</v>
      </c>
      <c r="AM33" s="83"/>
      <c r="AN33" s="82">
        <v>98</v>
      </c>
      <c r="AO33" s="83"/>
      <c r="AP33" s="82" t="s">
        <v>9</v>
      </c>
      <c r="AQ33" s="83"/>
    </row>
    <row r="34" spans="1:47" x14ac:dyDescent="0.2">
      <c r="A34" s="74"/>
      <c r="B34" s="76" t="s">
        <v>11</v>
      </c>
      <c r="C34" s="77" t="s">
        <v>8</v>
      </c>
      <c r="D34" s="78">
        <v>100</v>
      </c>
      <c r="E34" s="79"/>
      <c r="F34" s="78">
        <v>100</v>
      </c>
      <c r="G34" s="79"/>
      <c r="H34" s="78">
        <v>100</v>
      </c>
      <c r="I34" s="79"/>
      <c r="J34" s="78">
        <v>100</v>
      </c>
      <c r="K34" s="79"/>
      <c r="L34" s="78">
        <v>100</v>
      </c>
      <c r="M34" s="79"/>
      <c r="N34" s="78">
        <v>100</v>
      </c>
      <c r="O34" s="79"/>
      <c r="P34" s="78">
        <v>100</v>
      </c>
      <c r="Q34" s="79"/>
      <c r="R34" s="78">
        <v>100</v>
      </c>
      <c r="S34" s="79"/>
      <c r="T34" s="78">
        <v>100</v>
      </c>
      <c r="U34" s="79"/>
      <c r="V34" s="78">
        <v>100</v>
      </c>
      <c r="W34" s="79"/>
      <c r="X34" s="78">
        <v>100</v>
      </c>
      <c r="Y34" s="79"/>
      <c r="Z34" s="78">
        <v>100</v>
      </c>
      <c r="AA34" s="79"/>
      <c r="AB34" s="78">
        <v>100</v>
      </c>
      <c r="AC34" s="79"/>
      <c r="AD34" s="78">
        <v>100</v>
      </c>
      <c r="AE34" s="79"/>
      <c r="AF34" s="78">
        <v>100</v>
      </c>
      <c r="AG34" s="79"/>
      <c r="AH34" s="78">
        <v>100</v>
      </c>
      <c r="AI34" s="79"/>
      <c r="AJ34" s="78">
        <v>100</v>
      </c>
      <c r="AK34" s="79"/>
      <c r="AL34" s="78">
        <v>100</v>
      </c>
      <c r="AM34" s="79"/>
      <c r="AN34" s="78">
        <v>100</v>
      </c>
      <c r="AO34" s="79"/>
      <c r="AP34" s="78" t="s">
        <v>9</v>
      </c>
      <c r="AQ34" s="79"/>
    </row>
    <row r="35" spans="1:47" x14ac:dyDescent="0.2">
      <c r="A35" s="74"/>
      <c r="B35" s="76" t="s">
        <v>12</v>
      </c>
      <c r="C35" s="77" t="s">
        <v>8</v>
      </c>
      <c r="D35" s="78" t="s">
        <v>9</v>
      </c>
      <c r="E35" s="79"/>
      <c r="F35" s="78" t="s">
        <v>9</v>
      </c>
      <c r="G35" s="79"/>
      <c r="H35" s="78" t="s">
        <v>9</v>
      </c>
      <c r="I35" s="79"/>
      <c r="J35" s="78" t="s">
        <v>9</v>
      </c>
      <c r="K35" s="79"/>
      <c r="L35" s="78" t="s">
        <v>9</v>
      </c>
      <c r="M35" s="79"/>
      <c r="N35" s="78" t="s">
        <v>9</v>
      </c>
      <c r="O35" s="79"/>
      <c r="P35" s="78" t="s">
        <v>9</v>
      </c>
      <c r="Q35" s="79"/>
      <c r="R35" s="78" t="s">
        <v>9</v>
      </c>
      <c r="S35" s="79"/>
      <c r="T35" s="78" t="s">
        <v>9</v>
      </c>
      <c r="U35" s="79"/>
      <c r="V35" s="78" t="s">
        <v>9</v>
      </c>
      <c r="W35" s="79"/>
      <c r="X35" s="78" t="s">
        <v>9</v>
      </c>
      <c r="Y35" s="79"/>
      <c r="Z35" s="78" t="s">
        <v>9</v>
      </c>
      <c r="AA35" s="79"/>
      <c r="AB35" s="78" t="s">
        <v>9</v>
      </c>
      <c r="AC35" s="79"/>
      <c r="AD35" s="78" t="s">
        <v>9</v>
      </c>
      <c r="AE35" s="79"/>
      <c r="AF35" s="78" t="s">
        <v>9</v>
      </c>
      <c r="AG35" s="79"/>
      <c r="AH35" s="78" t="s">
        <v>9</v>
      </c>
      <c r="AI35" s="79"/>
      <c r="AJ35" s="78" t="s">
        <v>9</v>
      </c>
      <c r="AK35" s="79"/>
      <c r="AL35" s="78">
        <v>15.300000190734863</v>
      </c>
      <c r="AM35" s="79"/>
      <c r="AN35" s="78" t="s">
        <v>9</v>
      </c>
      <c r="AO35" s="79"/>
      <c r="AP35" s="78" t="s">
        <v>9</v>
      </c>
      <c r="AQ35" s="79"/>
    </row>
    <row r="36" spans="1:47" x14ac:dyDescent="0.2">
      <c r="A36" s="74"/>
      <c r="B36" s="76" t="s">
        <v>13</v>
      </c>
      <c r="C36" s="77" t="s">
        <v>8</v>
      </c>
      <c r="D36" s="78" t="s">
        <v>9</v>
      </c>
      <c r="E36" s="79"/>
      <c r="F36" s="78" t="s">
        <v>9</v>
      </c>
      <c r="G36" s="79"/>
      <c r="H36" s="78" t="s">
        <v>9</v>
      </c>
      <c r="I36" s="79"/>
      <c r="J36" s="78" t="s">
        <v>9</v>
      </c>
      <c r="K36" s="79"/>
      <c r="L36" s="78" t="s">
        <v>9</v>
      </c>
      <c r="M36" s="79"/>
      <c r="N36" s="78" t="s">
        <v>9</v>
      </c>
      <c r="O36" s="79"/>
      <c r="P36" s="78" t="s">
        <v>9</v>
      </c>
      <c r="Q36" s="79"/>
      <c r="R36" s="78" t="s">
        <v>9</v>
      </c>
      <c r="S36" s="79"/>
      <c r="T36" s="78" t="s">
        <v>9</v>
      </c>
      <c r="U36" s="79"/>
      <c r="V36" s="78" t="s">
        <v>9</v>
      </c>
      <c r="W36" s="79"/>
      <c r="X36" s="78" t="s">
        <v>9</v>
      </c>
      <c r="Y36" s="79"/>
      <c r="Z36" s="78" t="s">
        <v>9</v>
      </c>
      <c r="AA36" s="79"/>
      <c r="AB36" s="78" t="s">
        <v>9</v>
      </c>
      <c r="AC36" s="79"/>
      <c r="AD36" s="78" t="s">
        <v>9</v>
      </c>
      <c r="AE36" s="79"/>
      <c r="AF36" s="78" t="s">
        <v>9</v>
      </c>
      <c r="AG36" s="79"/>
      <c r="AH36" s="78" t="s">
        <v>9</v>
      </c>
      <c r="AI36" s="79"/>
      <c r="AJ36" s="78" t="s">
        <v>9</v>
      </c>
      <c r="AK36" s="79"/>
      <c r="AL36" s="78">
        <v>82</v>
      </c>
      <c r="AM36" s="79"/>
      <c r="AN36" s="78" t="s">
        <v>9</v>
      </c>
      <c r="AO36" s="79"/>
      <c r="AP36" s="78" t="s">
        <v>9</v>
      </c>
      <c r="AQ36" s="79"/>
    </row>
    <row r="37" spans="1:47" x14ac:dyDescent="0.2">
      <c r="A37" s="74"/>
      <c r="B37" s="84" t="s">
        <v>14</v>
      </c>
      <c r="C37" s="85" t="s">
        <v>8</v>
      </c>
      <c r="D37" s="86">
        <v>88</v>
      </c>
      <c r="E37" s="87"/>
      <c r="F37" s="86">
        <v>88.099998474121094</v>
      </c>
      <c r="G37" s="87"/>
      <c r="H37" s="86">
        <v>86</v>
      </c>
      <c r="I37" s="87"/>
      <c r="J37" s="86">
        <v>85</v>
      </c>
      <c r="K37" s="87"/>
      <c r="L37" s="86">
        <v>84</v>
      </c>
      <c r="M37" s="87"/>
      <c r="N37" s="86">
        <v>84</v>
      </c>
      <c r="O37" s="87"/>
      <c r="P37" s="86">
        <v>87.599998474121094</v>
      </c>
      <c r="Q37" s="87"/>
      <c r="R37" s="86">
        <v>84.699996948242188</v>
      </c>
      <c r="S37" s="87"/>
      <c r="T37" s="86">
        <v>84.099998474121094</v>
      </c>
      <c r="U37" s="87"/>
      <c r="V37" s="86">
        <v>87.300003051757813</v>
      </c>
      <c r="W37" s="87"/>
      <c r="X37" s="86">
        <v>88.900001525878906</v>
      </c>
      <c r="Y37" s="87"/>
      <c r="Z37" s="86">
        <v>89.400001525878906</v>
      </c>
      <c r="AA37" s="87"/>
      <c r="AB37" s="86">
        <v>91.300003051757813</v>
      </c>
      <c r="AC37" s="87"/>
      <c r="AD37" s="86">
        <v>94.099998474121094</v>
      </c>
      <c r="AE37" s="87"/>
      <c r="AF37" s="86">
        <v>97</v>
      </c>
      <c r="AG37" s="87"/>
      <c r="AH37" s="86">
        <v>97.099998474121094</v>
      </c>
      <c r="AI37" s="87"/>
      <c r="AJ37" s="86">
        <v>97</v>
      </c>
      <c r="AK37" s="87"/>
      <c r="AL37" s="86">
        <v>97.5</v>
      </c>
      <c r="AM37" s="87"/>
      <c r="AN37" s="86">
        <v>96.599998474121094</v>
      </c>
      <c r="AO37" s="87"/>
      <c r="AP37" s="86" t="s">
        <v>9</v>
      </c>
      <c r="AQ37" s="87"/>
    </row>
    <row r="38" spans="1:47" s="4" customFormat="1" x14ac:dyDescent="0.2">
      <c r="B38" s="88" t="s">
        <v>15</v>
      </c>
      <c r="C38" s="89" t="s">
        <v>16</v>
      </c>
      <c r="D38" s="90">
        <v>82.900001525878906</v>
      </c>
      <c r="E38" s="91">
        <v>1</v>
      </c>
      <c r="F38" s="90">
        <v>86.099998474121094</v>
      </c>
      <c r="G38" s="91">
        <v>1</v>
      </c>
      <c r="H38" s="90">
        <v>86.800003051757813</v>
      </c>
      <c r="I38" s="91">
        <v>1</v>
      </c>
      <c r="J38" s="90">
        <v>87.400001525878906</v>
      </c>
      <c r="K38" s="91">
        <v>1</v>
      </c>
      <c r="L38" s="90">
        <v>88</v>
      </c>
      <c r="M38" s="91">
        <v>1</v>
      </c>
      <c r="N38" s="90">
        <v>89</v>
      </c>
      <c r="O38" s="91">
        <v>1</v>
      </c>
      <c r="P38" s="90">
        <v>88.900001525878906</v>
      </c>
      <c r="Q38" s="91"/>
      <c r="R38" s="90">
        <v>89.199996948242188</v>
      </c>
      <c r="S38" s="91"/>
      <c r="T38" s="90">
        <v>89.599998474121094</v>
      </c>
      <c r="U38" s="91"/>
      <c r="V38" s="90" t="s">
        <v>9</v>
      </c>
      <c r="W38" s="91"/>
      <c r="X38" s="90" t="s">
        <v>9</v>
      </c>
      <c r="Y38" s="91"/>
      <c r="Z38" s="90" t="s">
        <v>9</v>
      </c>
      <c r="AA38" s="91"/>
      <c r="AB38" s="90" t="s">
        <v>9</v>
      </c>
      <c r="AC38" s="91"/>
      <c r="AD38" s="90" t="s">
        <v>9</v>
      </c>
      <c r="AE38" s="91"/>
      <c r="AF38" s="90">
        <v>95.050003051757813</v>
      </c>
      <c r="AG38" s="91"/>
      <c r="AH38" s="90" t="s">
        <v>9</v>
      </c>
      <c r="AI38" s="91"/>
      <c r="AJ38" s="90" t="s">
        <v>9</v>
      </c>
      <c r="AK38" s="91"/>
      <c r="AL38" s="90" t="s">
        <v>9</v>
      </c>
      <c r="AM38" s="91"/>
      <c r="AN38" s="90" t="s">
        <v>9</v>
      </c>
      <c r="AO38" s="91"/>
      <c r="AP38" s="90" t="s">
        <v>9</v>
      </c>
      <c r="AQ38" s="91"/>
    </row>
    <row r="39" spans="1:47" x14ac:dyDescent="0.2">
      <c r="A39" s="74"/>
      <c r="B39" s="84" t="s">
        <v>17</v>
      </c>
      <c r="C39" s="85" t="s">
        <v>8</v>
      </c>
      <c r="D39" s="86" t="s">
        <v>9</v>
      </c>
      <c r="E39" s="87"/>
      <c r="F39" s="86" t="s">
        <v>9</v>
      </c>
      <c r="G39" s="87"/>
      <c r="H39" s="86" t="s">
        <v>9</v>
      </c>
      <c r="I39" s="87"/>
      <c r="J39" s="86" t="s">
        <v>9</v>
      </c>
      <c r="K39" s="87"/>
      <c r="L39" s="86" t="s">
        <v>9</v>
      </c>
      <c r="M39" s="87"/>
      <c r="N39" s="86" t="s">
        <v>9</v>
      </c>
      <c r="O39" s="87"/>
      <c r="P39" s="86" t="s">
        <v>9</v>
      </c>
      <c r="Q39" s="87"/>
      <c r="R39" s="86" t="s">
        <v>9</v>
      </c>
      <c r="S39" s="87"/>
      <c r="T39" s="86" t="s">
        <v>9</v>
      </c>
      <c r="U39" s="87"/>
      <c r="V39" s="86" t="s">
        <v>9</v>
      </c>
      <c r="W39" s="87"/>
      <c r="X39" s="86" t="s">
        <v>9</v>
      </c>
      <c r="Y39" s="87"/>
      <c r="Z39" s="86">
        <v>41.599998474121094</v>
      </c>
      <c r="AA39" s="87"/>
      <c r="AB39" s="86">
        <v>42</v>
      </c>
      <c r="AC39" s="87"/>
      <c r="AD39" s="86">
        <v>42.200000762939453</v>
      </c>
      <c r="AE39" s="87"/>
      <c r="AF39" s="86">
        <v>42.400001525878906</v>
      </c>
      <c r="AG39" s="87"/>
      <c r="AH39" s="86">
        <v>44.599998474121094</v>
      </c>
      <c r="AI39" s="87"/>
      <c r="AJ39" s="86" t="s">
        <v>9</v>
      </c>
      <c r="AK39" s="87"/>
      <c r="AL39" s="86" t="s">
        <v>9</v>
      </c>
      <c r="AM39" s="87"/>
      <c r="AN39" s="86" t="s">
        <v>9</v>
      </c>
      <c r="AO39" s="87"/>
      <c r="AP39" s="86" t="s">
        <v>9</v>
      </c>
      <c r="AQ39" s="87"/>
    </row>
    <row r="40" spans="1:47" x14ac:dyDescent="0.2">
      <c r="A40" s="74"/>
      <c r="B40" s="84" t="s">
        <v>18</v>
      </c>
      <c r="C40" s="85" t="s">
        <v>8</v>
      </c>
      <c r="D40" s="86">
        <v>4.5999999046325684</v>
      </c>
      <c r="E40" s="87"/>
      <c r="F40" s="86">
        <v>4.1999998092651367</v>
      </c>
      <c r="G40" s="87"/>
      <c r="H40" s="86">
        <v>4.1999998092651367</v>
      </c>
      <c r="I40" s="87"/>
      <c r="J40" s="86">
        <v>4.1999998092651367</v>
      </c>
      <c r="K40" s="87"/>
      <c r="L40" s="86">
        <v>4.1999998092651367</v>
      </c>
      <c r="M40" s="87"/>
      <c r="N40" s="86">
        <v>4.0999999046325684</v>
      </c>
      <c r="O40" s="87"/>
      <c r="P40" s="86">
        <v>4.4000000953674316</v>
      </c>
      <c r="Q40" s="87"/>
      <c r="R40" s="86">
        <v>4.5</v>
      </c>
      <c r="S40" s="87"/>
      <c r="T40" s="86">
        <v>4.5</v>
      </c>
      <c r="U40" s="87"/>
      <c r="V40" s="86">
        <v>4.6999998092651367</v>
      </c>
      <c r="W40" s="87"/>
      <c r="X40" s="86">
        <v>4.8000001907348633</v>
      </c>
      <c r="Y40" s="87"/>
      <c r="Z40" s="86">
        <v>4.8000001907348633</v>
      </c>
      <c r="AA40" s="87"/>
      <c r="AB40" s="86">
        <v>4.9000000953674316</v>
      </c>
      <c r="AC40" s="87"/>
      <c r="AD40" s="86">
        <v>4.9000000953674316</v>
      </c>
      <c r="AE40" s="87"/>
      <c r="AF40" s="86" t="s">
        <v>9</v>
      </c>
      <c r="AG40" s="87"/>
      <c r="AH40" s="86" t="s">
        <v>9</v>
      </c>
      <c r="AI40" s="87"/>
      <c r="AJ40" s="86" t="s">
        <v>9</v>
      </c>
      <c r="AK40" s="87"/>
      <c r="AL40" s="86" t="s">
        <v>9</v>
      </c>
      <c r="AM40" s="87"/>
      <c r="AN40" s="86" t="s">
        <v>9</v>
      </c>
      <c r="AO40" s="87"/>
      <c r="AP40" s="86" t="s">
        <v>9</v>
      </c>
      <c r="AQ40" s="87"/>
    </row>
    <row r="41" spans="1:47" s="4" customFormat="1" x14ac:dyDescent="0.2">
      <c r="A41" s="74"/>
      <c r="B41" s="92" t="s">
        <v>19</v>
      </c>
      <c r="C41" s="93" t="s">
        <v>16</v>
      </c>
      <c r="D41" s="94" t="s">
        <v>9</v>
      </c>
      <c r="E41" s="95"/>
      <c r="F41" s="94">
        <v>81.5</v>
      </c>
      <c r="G41" s="95">
        <v>1</v>
      </c>
      <c r="H41" s="94">
        <v>84.599998474121094</v>
      </c>
      <c r="I41" s="95">
        <v>1</v>
      </c>
      <c r="J41" s="94">
        <v>92</v>
      </c>
      <c r="K41" s="95">
        <v>1</v>
      </c>
      <c r="L41" s="94">
        <v>94</v>
      </c>
      <c r="M41" s="95">
        <v>1</v>
      </c>
      <c r="N41" s="94">
        <v>94</v>
      </c>
      <c r="O41" s="95">
        <v>1</v>
      </c>
      <c r="P41" s="94">
        <v>95.199996948242188</v>
      </c>
      <c r="Q41" s="95"/>
      <c r="R41" s="94">
        <v>96.699996948242188</v>
      </c>
      <c r="S41" s="95"/>
      <c r="T41" s="94">
        <v>97</v>
      </c>
      <c r="U41" s="95"/>
      <c r="V41" s="94">
        <v>96.900001525878906</v>
      </c>
      <c r="W41" s="95"/>
      <c r="X41" s="94">
        <v>97.5</v>
      </c>
      <c r="Y41" s="95"/>
      <c r="Z41" s="94">
        <v>94.599998474121094</v>
      </c>
      <c r="AA41" s="95"/>
      <c r="AB41" s="94">
        <v>98.5</v>
      </c>
      <c r="AC41" s="95"/>
      <c r="AD41" s="94">
        <v>99.989997863769531</v>
      </c>
      <c r="AE41" s="95"/>
      <c r="AF41" s="94">
        <v>99.989997863769531</v>
      </c>
      <c r="AG41" s="95"/>
      <c r="AH41" s="94">
        <v>99.989997863769531</v>
      </c>
      <c r="AI41" s="95"/>
      <c r="AJ41" s="94" t="s">
        <v>9</v>
      </c>
      <c r="AK41" s="95"/>
      <c r="AL41" s="94" t="s">
        <v>9</v>
      </c>
      <c r="AM41" s="95"/>
      <c r="AN41" s="94" t="s">
        <v>9</v>
      </c>
      <c r="AO41" s="95"/>
      <c r="AP41" s="94" t="s">
        <v>9</v>
      </c>
      <c r="AQ41" s="95"/>
    </row>
    <row r="42" spans="1:47" x14ac:dyDescent="0.2">
      <c r="A42" s="74"/>
      <c r="B42" s="80" t="s">
        <v>20</v>
      </c>
      <c r="C42" s="81" t="s">
        <v>8</v>
      </c>
      <c r="D42" s="82" t="s">
        <v>9</v>
      </c>
      <c r="E42" s="83"/>
      <c r="F42" s="82" t="s">
        <v>9</v>
      </c>
      <c r="G42" s="83"/>
      <c r="H42" s="82" t="s">
        <v>9</v>
      </c>
      <c r="I42" s="83"/>
      <c r="J42" s="82" t="s">
        <v>9</v>
      </c>
      <c r="K42" s="83"/>
      <c r="L42" s="82" t="s">
        <v>9</v>
      </c>
      <c r="M42" s="83"/>
      <c r="N42" s="82">
        <v>57.298553466796875</v>
      </c>
      <c r="O42" s="83"/>
      <c r="P42" s="82">
        <v>57.385509490966797</v>
      </c>
      <c r="Q42" s="83"/>
      <c r="R42" s="82">
        <v>58.02349853515625</v>
      </c>
      <c r="S42" s="83"/>
      <c r="T42" s="82">
        <v>57.811100006103516</v>
      </c>
      <c r="U42" s="83"/>
      <c r="V42" s="82">
        <v>57.61309814453125</v>
      </c>
      <c r="W42" s="83"/>
      <c r="X42" s="82">
        <v>57.431198120117188</v>
      </c>
      <c r="Y42" s="83"/>
      <c r="Z42" s="82">
        <v>57.267398834228516</v>
      </c>
      <c r="AA42" s="83"/>
      <c r="AB42" s="82">
        <v>57.123699188232422</v>
      </c>
      <c r="AC42" s="83"/>
      <c r="AD42" s="82">
        <v>57.002601623535156</v>
      </c>
      <c r="AE42" s="83"/>
      <c r="AF42" s="82">
        <v>56.907001495361328</v>
      </c>
      <c r="AG42" s="83"/>
      <c r="AH42" s="82">
        <v>56.840000152587891</v>
      </c>
      <c r="AI42" s="83"/>
      <c r="AJ42" s="82">
        <v>57.325099945068359</v>
      </c>
      <c r="AK42" s="83"/>
      <c r="AL42" s="82">
        <v>57.402000427246094</v>
      </c>
      <c r="AM42" s="83"/>
      <c r="AN42" s="82">
        <v>57.550498962402344</v>
      </c>
      <c r="AO42" s="83"/>
      <c r="AP42" s="82" t="s">
        <v>9</v>
      </c>
      <c r="AQ42" s="83"/>
    </row>
    <row r="43" spans="1:47" ht="13.5" customHeight="1" x14ac:dyDescent="0.2">
      <c r="A43" s="74"/>
      <c r="B43" s="76" t="s">
        <v>21</v>
      </c>
      <c r="C43" s="77" t="s">
        <v>8</v>
      </c>
      <c r="D43" s="78" t="s">
        <v>9</v>
      </c>
      <c r="E43" s="79"/>
      <c r="F43" s="78" t="s">
        <v>9</v>
      </c>
      <c r="G43" s="79"/>
      <c r="H43" s="78" t="s">
        <v>9</v>
      </c>
      <c r="I43" s="79"/>
      <c r="J43" s="78" t="s">
        <v>9</v>
      </c>
      <c r="K43" s="79"/>
      <c r="L43" s="78" t="s">
        <v>9</v>
      </c>
      <c r="M43" s="79"/>
      <c r="N43" s="78" t="s">
        <v>9</v>
      </c>
      <c r="O43" s="79"/>
      <c r="P43" s="78" t="s">
        <v>9</v>
      </c>
      <c r="Q43" s="79"/>
      <c r="R43" s="78" t="s">
        <v>9</v>
      </c>
      <c r="S43" s="79"/>
      <c r="T43" s="78" t="s">
        <v>9</v>
      </c>
      <c r="U43" s="79"/>
      <c r="V43" s="78" t="s">
        <v>9</v>
      </c>
      <c r="W43" s="79"/>
      <c r="X43" s="78" t="s">
        <v>9</v>
      </c>
      <c r="Y43" s="79"/>
      <c r="Z43" s="78">
        <v>10</v>
      </c>
      <c r="AA43" s="79">
        <v>2</v>
      </c>
      <c r="AB43" s="78">
        <v>10</v>
      </c>
      <c r="AC43" s="79">
        <v>2</v>
      </c>
      <c r="AD43" s="78">
        <v>10</v>
      </c>
      <c r="AE43" s="79">
        <v>2</v>
      </c>
      <c r="AF43" s="78">
        <v>10</v>
      </c>
      <c r="AG43" s="79"/>
      <c r="AH43" s="78">
        <v>10</v>
      </c>
      <c r="AI43" s="79">
        <v>2</v>
      </c>
      <c r="AJ43" s="78" t="s">
        <v>9</v>
      </c>
      <c r="AK43" s="79"/>
      <c r="AL43" s="78" t="s">
        <v>9</v>
      </c>
      <c r="AM43" s="79"/>
      <c r="AN43" s="78" t="s">
        <v>9</v>
      </c>
      <c r="AO43" s="79"/>
      <c r="AP43" s="78" t="s">
        <v>9</v>
      </c>
      <c r="AQ43" s="79"/>
    </row>
    <row r="44" spans="1:47" ht="22.5" x14ac:dyDescent="0.2">
      <c r="A44" s="74"/>
      <c r="B44" s="76" t="s">
        <v>22</v>
      </c>
      <c r="C44" s="77" t="s">
        <v>8</v>
      </c>
      <c r="D44" s="78" t="s">
        <v>9</v>
      </c>
      <c r="E44" s="79"/>
      <c r="F44" s="78" t="s">
        <v>9</v>
      </c>
      <c r="G44" s="79"/>
      <c r="H44" s="78">
        <v>71.387832641601563</v>
      </c>
      <c r="I44" s="79">
        <v>3</v>
      </c>
      <c r="J44" s="78">
        <v>72.362892150878906</v>
      </c>
      <c r="K44" s="79">
        <v>3</v>
      </c>
      <c r="L44" s="78">
        <v>76.430892944335938</v>
      </c>
      <c r="M44" s="79">
        <v>3</v>
      </c>
      <c r="N44" s="78">
        <v>71.295112609863281</v>
      </c>
      <c r="O44" s="79">
        <v>3</v>
      </c>
      <c r="P44" s="78">
        <v>76.156288146972656</v>
      </c>
      <c r="Q44" s="79">
        <v>3</v>
      </c>
      <c r="R44" s="78">
        <v>73.254920959472656</v>
      </c>
      <c r="S44" s="79">
        <v>3</v>
      </c>
      <c r="T44" s="78">
        <v>71.400001525878906</v>
      </c>
      <c r="U44" s="79">
        <v>3</v>
      </c>
      <c r="V44" s="78">
        <v>73.071372985839844</v>
      </c>
      <c r="W44" s="79" t="s">
        <v>23</v>
      </c>
      <c r="X44" s="78" t="s">
        <v>9</v>
      </c>
      <c r="Y44" s="79"/>
      <c r="Z44" s="78">
        <v>75.769996643066406</v>
      </c>
      <c r="AA44" s="79">
        <v>3</v>
      </c>
      <c r="AB44" s="78">
        <v>77.431175231933594</v>
      </c>
      <c r="AC44" s="79">
        <v>3</v>
      </c>
      <c r="AD44" s="78">
        <v>79.706901550292969</v>
      </c>
      <c r="AE44" s="79">
        <v>3</v>
      </c>
      <c r="AF44" s="78">
        <v>74.785682678222656</v>
      </c>
      <c r="AG44" s="79">
        <v>3</v>
      </c>
      <c r="AH44" s="78">
        <v>65.201461791992188</v>
      </c>
      <c r="AI44" s="79">
        <v>3</v>
      </c>
      <c r="AJ44" s="78" t="s">
        <v>9</v>
      </c>
      <c r="AK44" s="79"/>
      <c r="AL44" s="78">
        <v>69.143951416015625</v>
      </c>
      <c r="AM44" s="79">
        <v>3</v>
      </c>
      <c r="AN44" s="78">
        <v>77.95526123046875</v>
      </c>
      <c r="AO44" s="79">
        <v>3</v>
      </c>
      <c r="AP44" s="78" t="s">
        <v>9</v>
      </c>
      <c r="AQ44" s="79"/>
    </row>
    <row r="45" spans="1:47" ht="13.5" customHeight="1" x14ac:dyDescent="0.2">
      <c r="A45" s="74"/>
      <c r="B45" s="76" t="s">
        <v>24</v>
      </c>
      <c r="C45" s="77" t="s">
        <v>8</v>
      </c>
      <c r="D45" s="78">
        <v>56</v>
      </c>
      <c r="E45" s="79"/>
      <c r="F45" s="78" t="s">
        <v>9</v>
      </c>
      <c r="G45" s="79"/>
      <c r="H45" s="78" t="s">
        <v>9</v>
      </c>
      <c r="I45" s="79"/>
      <c r="J45" s="78" t="s">
        <v>9</v>
      </c>
      <c r="K45" s="79"/>
      <c r="L45" s="78" t="s">
        <v>9</v>
      </c>
      <c r="M45" s="79"/>
      <c r="N45" s="78" t="s">
        <v>9</v>
      </c>
      <c r="O45" s="79"/>
      <c r="P45" s="78" t="s">
        <v>9</v>
      </c>
      <c r="Q45" s="79"/>
      <c r="R45" s="78">
        <v>42.680000305175781</v>
      </c>
      <c r="S45" s="79"/>
      <c r="T45" s="78">
        <v>43.75</v>
      </c>
      <c r="U45" s="79"/>
      <c r="V45" s="78">
        <v>44.810001373291016</v>
      </c>
      <c r="W45" s="79"/>
      <c r="X45" s="78">
        <v>46.159999847412109</v>
      </c>
      <c r="Y45" s="79"/>
      <c r="Z45" s="78">
        <v>47.459999084472656</v>
      </c>
      <c r="AA45" s="79"/>
      <c r="AB45" s="78">
        <v>47.580001831054688</v>
      </c>
      <c r="AC45" s="79"/>
      <c r="AD45" s="78">
        <v>48.439998626708984</v>
      </c>
      <c r="AE45" s="79"/>
      <c r="AF45" s="78">
        <v>49.360000610351562</v>
      </c>
      <c r="AG45" s="79"/>
      <c r="AH45" s="78">
        <v>52.259998321533203</v>
      </c>
      <c r="AI45" s="79"/>
      <c r="AJ45" s="78">
        <v>52.240001678466797</v>
      </c>
      <c r="AK45" s="79"/>
      <c r="AL45" s="78">
        <v>53.340000152587891</v>
      </c>
      <c r="AM45" s="79"/>
      <c r="AN45" s="78">
        <v>54.459999084472656</v>
      </c>
      <c r="AO45" s="79"/>
      <c r="AP45" s="78" t="s">
        <v>9</v>
      </c>
      <c r="AQ45" s="79"/>
    </row>
    <row r="46" spans="1:47" x14ac:dyDescent="0.2">
      <c r="A46" s="74"/>
      <c r="B46" s="76" t="s">
        <v>25</v>
      </c>
      <c r="C46" s="77" t="s">
        <v>8</v>
      </c>
      <c r="D46" s="78" t="s">
        <v>9</v>
      </c>
      <c r="E46" s="79"/>
      <c r="F46" s="78" t="s">
        <v>9</v>
      </c>
      <c r="G46" s="79"/>
      <c r="H46" s="78" t="s">
        <v>9</v>
      </c>
      <c r="I46" s="79"/>
      <c r="J46" s="78" t="s">
        <v>9</v>
      </c>
      <c r="K46" s="79"/>
      <c r="L46" s="78" t="s">
        <v>9</v>
      </c>
      <c r="M46" s="79"/>
      <c r="N46" s="78" t="s">
        <v>9</v>
      </c>
      <c r="O46" s="79"/>
      <c r="P46" s="78" t="s">
        <v>9</v>
      </c>
      <c r="Q46" s="79"/>
      <c r="R46" s="78">
        <v>87</v>
      </c>
      <c r="S46" s="79"/>
      <c r="T46" s="78" t="s">
        <v>9</v>
      </c>
      <c r="U46" s="79"/>
      <c r="V46" s="78" t="s">
        <v>9</v>
      </c>
      <c r="W46" s="79"/>
      <c r="X46" s="78">
        <v>95.800003051757813</v>
      </c>
      <c r="Y46" s="79"/>
      <c r="Z46" s="78" t="s">
        <v>9</v>
      </c>
      <c r="AA46" s="79"/>
      <c r="AB46" s="78">
        <v>96</v>
      </c>
      <c r="AC46" s="79"/>
      <c r="AD46" s="78" t="s">
        <v>9</v>
      </c>
      <c r="AE46" s="79"/>
      <c r="AF46" s="78" t="s">
        <v>9</v>
      </c>
      <c r="AG46" s="79"/>
      <c r="AH46" s="78" t="s">
        <v>9</v>
      </c>
      <c r="AI46" s="79"/>
      <c r="AJ46" s="78" t="s">
        <v>9</v>
      </c>
      <c r="AK46" s="79"/>
      <c r="AL46" s="78" t="s">
        <v>9</v>
      </c>
      <c r="AM46" s="79"/>
      <c r="AN46" s="78" t="s">
        <v>9</v>
      </c>
      <c r="AO46" s="79"/>
      <c r="AP46" s="78" t="s">
        <v>9</v>
      </c>
      <c r="AQ46" s="79"/>
      <c r="AU46" s="3"/>
    </row>
    <row r="47" spans="1:47" x14ac:dyDescent="0.2">
      <c r="A47" s="74"/>
      <c r="B47" s="84" t="s">
        <v>26</v>
      </c>
      <c r="C47" s="85" t="s">
        <v>8</v>
      </c>
      <c r="D47" s="86" t="s">
        <v>9</v>
      </c>
      <c r="E47" s="87"/>
      <c r="F47" s="86" t="s">
        <v>9</v>
      </c>
      <c r="G47" s="87"/>
      <c r="H47" s="86" t="s">
        <v>9</v>
      </c>
      <c r="I47" s="87"/>
      <c r="J47" s="86" t="s">
        <v>9</v>
      </c>
      <c r="K47" s="87"/>
      <c r="L47" s="86" t="s">
        <v>9</v>
      </c>
      <c r="M47" s="87"/>
      <c r="N47" s="86" t="s">
        <v>9</v>
      </c>
      <c r="O47" s="87"/>
      <c r="P47" s="86" t="s">
        <v>9</v>
      </c>
      <c r="Q47" s="87"/>
      <c r="R47" s="86">
        <v>64.699996948242188</v>
      </c>
      <c r="S47" s="87"/>
      <c r="T47" s="86">
        <v>65.30999755859375</v>
      </c>
      <c r="U47" s="87"/>
      <c r="V47" s="86">
        <v>66.099998474121094</v>
      </c>
      <c r="W47" s="87"/>
      <c r="X47" s="86">
        <v>66</v>
      </c>
      <c r="Y47" s="87"/>
      <c r="Z47" s="86">
        <v>66.5</v>
      </c>
      <c r="AA47" s="87"/>
      <c r="AB47" s="86">
        <v>64.300003051757812</v>
      </c>
      <c r="AC47" s="87"/>
      <c r="AD47" s="86">
        <v>64.900001525878906</v>
      </c>
      <c r="AE47" s="87"/>
      <c r="AF47" s="86">
        <v>65.099998474121094</v>
      </c>
      <c r="AG47" s="87"/>
      <c r="AH47" s="86">
        <v>66.099998474121094</v>
      </c>
      <c r="AI47" s="87"/>
      <c r="AJ47" s="86">
        <v>65.099998474121094</v>
      </c>
      <c r="AK47" s="87"/>
      <c r="AL47" s="86">
        <v>66.900001525878906</v>
      </c>
      <c r="AM47" s="87"/>
      <c r="AN47" s="86">
        <v>79.900001525878906</v>
      </c>
      <c r="AO47" s="87">
        <v>5</v>
      </c>
      <c r="AP47" s="86" t="s">
        <v>9</v>
      </c>
      <c r="AQ47" s="87"/>
    </row>
    <row r="48" spans="1:47" x14ac:dyDescent="0.2">
      <c r="A48" s="74"/>
      <c r="B48" s="88" t="s">
        <v>27</v>
      </c>
      <c r="C48" s="89" t="s">
        <v>8</v>
      </c>
      <c r="D48" s="90" t="s">
        <v>9</v>
      </c>
      <c r="E48" s="91"/>
      <c r="F48" s="90" t="s">
        <v>9</v>
      </c>
      <c r="G48" s="91"/>
      <c r="H48" s="90" t="s">
        <v>9</v>
      </c>
      <c r="I48" s="91"/>
      <c r="J48" s="90" t="s">
        <v>9</v>
      </c>
      <c r="K48" s="91"/>
      <c r="L48" s="90" t="s">
        <v>9</v>
      </c>
      <c r="M48" s="91"/>
      <c r="N48" s="90" t="s">
        <v>9</v>
      </c>
      <c r="O48" s="91"/>
      <c r="P48" s="90" t="s">
        <v>9</v>
      </c>
      <c r="Q48" s="91"/>
      <c r="R48" s="90">
        <v>48.400001525878906</v>
      </c>
      <c r="S48" s="91"/>
      <c r="T48" s="90" t="s">
        <v>9</v>
      </c>
      <c r="U48" s="91"/>
      <c r="V48" s="90" t="s">
        <v>9</v>
      </c>
      <c r="W48" s="91"/>
      <c r="X48" s="90" t="s">
        <v>9</v>
      </c>
      <c r="Y48" s="91"/>
      <c r="Z48" s="90" t="s">
        <v>9</v>
      </c>
      <c r="AA48" s="91"/>
      <c r="AB48" s="90" t="s">
        <v>9</v>
      </c>
      <c r="AC48" s="91"/>
      <c r="AD48" s="90" t="s">
        <v>9</v>
      </c>
      <c r="AE48" s="91"/>
      <c r="AF48" s="90" t="s">
        <v>9</v>
      </c>
      <c r="AG48" s="91"/>
      <c r="AH48" s="90" t="s">
        <v>9</v>
      </c>
      <c r="AI48" s="91"/>
      <c r="AJ48" s="90" t="s">
        <v>9</v>
      </c>
      <c r="AK48" s="91"/>
      <c r="AL48" s="90" t="s">
        <v>9</v>
      </c>
      <c r="AM48" s="91"/>
      <c r="AN48" s="90" t="s">
        <v>9</v>
      </c>
      <c r="AO48" s="91"/>
      <c r="AP48" s="90" t="s">
        <v>9</v>
      </c>
      <c r="AQ48" s="91"/>
    </row>
    <row r="49" spans="1:43" x14ac:dyDescent="0.2">
      <c r="A49" s="74"/>
      <c r="B49" s="84" t="s">
        <v>28</v>
      </c>
      <c r="C49" s="85" t="s">
        <v>8</v>
      </c>
      <c r="D49" s="86">
        <v>99</v>
      </c>
      <c r="E49" s="87"/>
      <c r="F49" s="86">
        <v>99</v>
      </c>
      <c r="G49" s="87"/>
      <c r="H49" s="86">
        <v>99</v>
      </c>
      <c r="I49" s="87"/>
      <c r="J49" s="86">
        <v>99</v>
      </c>
      <c r="K49" s="87"/>
      <c r="L49" s="86">
        <v>99</v>
      </c>
      <c r="M49" s="87"/>
      <c r="N49" s="86">
        <v>99</v>
      </c>
      <c r="O49" s="87"/>
      <c r="P49" s="86">
        <v>99</v>
      </c>
      <c r="Q49" s="87"/>
      <c r="R49" s="86">
        <v>99</v>
      </c>
      <c r="S49" s="87"/>
      <c r="T49" s="86">
        <v>99</v>
      </c>
      <c r="U49" s="87"/>
      <c r="V49" s="86" t="s">
        <v>9</v>
      </c>
      <c r="W49" s="87"/>
      <c r="X49" s="86" t="s">
        <v>9</v>
      </c>
      <c r="Y49" s="87"/>
      <c r="Z49" s="86" t="s">
        <v>9</v>
      </c>
      <c r="AA49" s="87"/>
      <c r="AB49" s="86" t="s">
        <v>9</v>
      </c>
      <c r="AC49" s="87"/>
      <c r="AD49" s="86">
        <v>99.900001525878906</v>
      </c>
      <c r="AE49" s="87"/>
      <c r="AF49" s="86">
        <v>99.900001525878906</v>
      </c>
      <c r="AG49" s="87"/>
      <c r="AH49" s="86">
        <v>99.900001525878906</v>
      </c>
      <c r="AI49" s="87"/>
      <c r="AJ49" s="86" t="s">
        <v>9</v>
      </c>
      <c r="AK49" s="87"/>
      <c r="AL49" s="86" t="s">
        <v>9</v>
      </c>
      <c r="AM49" s="87"/>
      <c r="AN49" s="86" t="s">
        <v>9</v>
      </c>
      <c r="AO49" s="87"/>
      <c r="AP49" s="86" t="s">
        <v>9</v>
      </c>
      <c r="AQ49" s="87"/>
    </row>
    <row r="50" spans="1:43" x14ac:dyDescent="0.2">
      <c r="A50" s="74"/>
      <c r="B50" s="84" t="s">
        <v>3</v>
      </c>
      <c r="C50" s="85" t="s">
        <v>16</v>
      </c>
      <c r="D50" s="86">
        <v>98.699996948242188</v>
      </c>
      <c r="E50" s="87"/>
      <c r="F50" s="86">
        <v>98.699996948242188</v>
      </c>
      <c r="G50" s="87"/>
      <c r="H50" s="86">
        <v>98.699996948242188</v>
      </c>
      <c r="I50" s="87">
        <v>1</v>
      </c>
      <c r="J50" s="86">
        <v>98.5</v>
      </c>
      <c r="K50" s="87">
        <v>1</v>
      </c>
      <c r="L50" s="86">
        <v>99</v>
      </c>
      <c r="M50" s="87">
        <v>1</v>
      </c>
      <c r="N50" s="86">
        <v>98</v>
      </c>
      <c r="O50" s="87">
        <v>1</v>
      </c>
      <c r="P50" s="86">
        <v>98.599998474121094</v>
      </c>
      <c r="Q50" s="87"/>
      <c r="R50" s="86">
        <v>98.900001525878906</v>
      </c>
      <c r="S50" s="87"/>
      <c r="T50" s="86">
        <v>98.900001525878906</v>
      </c>
      <c r="U50" s="87"/>
      <c r="V50" s="86">
        <v>98.900001525878906</v>
      </c>
      <c r="W50" s="87"/>
      <c r="X50" s="86">
        <v>98.900001525878906</v>
      </c>
      <c r="Y50" s="87"/>
      <c r="Z50" s="86">
        <v>98.919998168945313</v>
      </c>
      <c r="AA50" s="87"/>
      <c r="AB50" s="86">
        <v>98.94000244140625</v>
      </c>
      <c r="AC50" s="87"/>
      <c r="AD50" s="86">
        <v>98.949996948242188</v>
      </c>
      <c r="AE50" s="87"/>
      <c r="AF50" s="86">
        <v>98.959999084472656</v>
      </c>
      <c r="AG50" s="87"/>
      <c r="AH50" s="86">
        <v>98.959999084472656</v>
      </c>
      <c r="AI50" s="87"/>
      <c r="AJ50" s="86">
        <v>98.959999084472656</v>
      </c>
      <c r="AK50" s="87"/>
      <c r="AL50" s="86">
        <v>99.19000244140625</v>
      </c>
      <c r="AM50" s="87"/>
      <c r="AN50" s="86">
        <v>99.260002136230469</v>
      </c>
      <c r="AO50" s="87"/>
      <c r="AP50" s="86">
        <v>99.279998779296875</v>
      </c>
      <c r="AQ50" s="87"/>
    </row>
    <row r="51" spans="1:43" x14ac:dyDescent="0.2">
      <c r="A51" s="74"/>
      <c r="B51" s="92" t="s">
        <v>29</v>
      </c>
      <c r="C51" s="93" t="s">
        <v>8</v>
      </c>
      <c r="D51" s="94" t="s">
        <v>9</v>
      </c>
      <c r="E51" s="95"/>
      <c r="F51" s="94" t="s">
        <v>9</v>
      </c>
      <c r="G51" s="95"/>
      <c r="H51" s="94" t="s">
        <v>9</v>
      </c>
      <c r="I51" s="95"/>
      <c r="J51" s="94" t="s">
        <v>9</v>
      </c>
      <c r="K51" s="95"/>
      <c r="L51" s="94" t="s">
        <v>9</v>
      </c>
      <c r="M51" s="95"/>
      <c r="N51" s="94" t="s">
        <v>9</v>
      </c>
      <c r="O51" s="95"/>
      <c r="P51" s="94" t="s">
        <v>9</v>
      </c>
      <c r="Q51" s="95"/>
      <c r="R51" s="94" t="s">
        <v>9</v>
      </c>
      <c r="S51" s="95"/>
      <c r="T51" s="94" t="s">
        <v>9</v>
      </c>
      <c r="U51" s="95"/>
      <c r="V51" s="94" t="s">
        <v>9</v>
      </c>
      <c r="W51" s="95"/>
      <c r="X51" s="94" t="s">
        <v>9</v>
      </c>
      <c r="Y51" s="95"/>
      <c r="Z51" s="94" t="s">
        <v>9</v>
      </c>
      <c r="AA51" s="95"/>
      <c r="AB51" s="94" t="s">
        <v>9</v>
      </c>
      <c r="AC51" s="95"/>
      <c r="AD51" s="94">
        <v>43.900001525878906</v>
      </c>
      <c r="AE51" s="95"/>
      <c r="AF51" s="94" t="s">
        <v>9</v>
      </c>
      <c r="AG51" s="95"/>
      <c r="AH51" s="94" t="s">
        <v>9</v>
      </c>
      <c r="AI51" s="95"/>
      <c r="AJ51" s="94" t="s">
        <v>9</v>
      </c>
      <c r="AK51" s="95"/>
      <c r="AL51" s="94" t="s">
        <v>9</v>
      </c>
      <c r="AM51" s="95"/>
      <c r="AN51" s="94" t="s">
        <v>9</v>
      </c>
      <c r="AO51" s="95"/>
      <c r="AP51" s="94" t="s">
        <v>9</v>
      </c>
      <c r="AQ51" s="95"/>
    </row>
    <row r="52" spans="1:43" x14ac:dyDescent="0.2">
      <c r="A52" s="74"/>
      <c r="B52" s="76" t="s">
        <v>30</v>
      </c>
      <c r="C52" s="77" t="s">
        <v>8</v>
      </c>
      <c r="D52" s="78" t="s">
        <v>9</v>
      </c>
      <c r="E52" s="79"/>
      <c r="F52" s="78" t="s">
        <v>9</v>
      </c>
      <c r="G52" s="79"/>
      <c r="H52" s="78" t="s">
        <v>9</v>
      </c>
      <c r="I52" s="79"/>
      <c r="J52" s="78" t="s">
        <v>9</v>
      </c>
      <c r="K52" s="79"/>
      <c r="L52" s="78" t="s">
        <v>9</v>
      </c>
      <c r="M52" s="79"/>
      <c r="N52" s="78" t="s">
        <v>9</v>
      </c>
      <c r="O52" s="79"/>
      <c r="P52" s="78" t="s">
        <v>9</v>
      </c>
      <c r="Q52" s="79"/>
      <c r="R52" s="78" t="s">
        <v>9</v>
      </c>
      <c r="S52" s="79"/>
      <c r="T52" s="78" t="s">
        <v>9</v>
      </c>
      <c r="U52" s="79"/>
      <c r="V52" s="78" t="s">
        <v>9</v>
      </c>
      <c r="W52" s="79"/>
      <c r="X52" s="78" t="s">
        <v>9</v>
      </c>
      <c r="Y52" s="79"/>
      <c r="Z52" s="78" t="s">
        <v>9</v>
      </c>
      <c r="AA52" s="79"/>
      <c r="AB52" s="78" t="s">
        <v>9</v>
      </c>
      <c r="AC52" s="79"/>
      <c r="AD52" s="78" t="s">
        <v>9</v>
      </c>
      <c r="AE52" s="79"/>
      <c r="AF52" s="78" t="s">
        <v>9</v>
      </c>
      <c r="AG52" s="79"/>
      <c r="AH52" s="78">
        <v>30</v>
      </c>
      <c r="AI52" s="79"/>
      <c r="AJ52" s="78" t="s">
        <v>9</v>
      </c>
      <c r="AK52" s="79"/>
      <c r="AL52" s="78" t="s">
        <v>9</v>
      </c>
      <c r="AM52" s="79"/>
      <c r="AN52" s="78" t="s">
        <v>9</v>
      </c>
      <c r="AO52" s="79"/>
      <c r="AP52" s="78" t="s">
        <v>9</v>
      </c>
      <c r="AQ52" s="79"/>
    </row>
    <row r="53" spans="1:43" x14ac:dyDescent="0.2">
      <c r="A53" s="74"/>
      <c r="B53" s="76" t="s">
        <v>31</v>
      </c>
      <c r="C53" s="77" t="s">
        <v>8</v>
      </c>
      <c r="D53" s="78">
        <v>89.300003051757813</v>
      </c>
      <c r="E53" s="79">
        <v>6</v>
      </c>
      <c r="F53" s="78">
        <v>90.699996948242188</v>
      </c>
      <c r="G53" s="79">
        <v>6</v>
      </c>
      <c r="H53" s="78">
        <v>90.800003051757812</v>
      </c>
      <c r="I53" s="79">
        <v>1</v>
      </c>
      <c r="J53" s="78">
        <v>91.599998474121094</v>
      </c>
      <c r="K53" s="79">
        <v>1</v>
      </c>
      <c r="L53" s="78">
        <v>93</v>
      </c>
      <c r="M53" s="79">
        <v>1</v>
      </c>
      <c r="N53" s="78">
        <v>99.199996948242188</v>
      </c>
      <c r="O53" s="79">
        <v>6</v>
      </c>
      <c r="P53" s="78">
        <v>99.599998474121094</v>
      </c>
      <c r="Q53" s="79">
        <v>6</v>
      </c>
      <c r="R53" s="78">
        <v>99.699996948242188</v>
      </c>
      <c r="S53" s="79">
        <v>6</v>
      </c>
      <c r="T53" s="78">
        <v>99.699996948242188</v>
      </c>
      <c r="U53" s="79">
        <v>6</v>
      </c>
      <c r="V53" s="78">
        <v>99.800003051757813</v>
      </c>
      <c r="W53" s="79">
        <v>6</v>
      </c>
      <c r="X53" s="78">
        <v>99.699996948242188</v>
      </c>
      <c r="Y53" s="79">
        <v>6</v>
      </c>
      <c r="Z53" s="78">
        <v>99.800003051757813</v>
      </c>
      <c r="AA53" s="79">
        <v>6</v>
      </c>
      <c r="AB53" s="78">
        <v>99.800003051757813</v>
      </c>
      <c r="AC53" s="79">
        <v>6</v>
      </c>
      <c r="AD53" s="78">
        <v>99.800003051757813</v>
      </c>
      <c r="AE53" s="79">
        <v>6</v>
      </c>
      <c r="AF53" s="78">
        <v>99.800003051757813</v>
      </c>
      <c r="AG53" s="79">
        <v>6</v>
      </c>
      <c r="AH53" s="78" t="s">
        <v>9</v>
      </c>
      <c r="AI53" s="79"/>
      <c r="AJ53" s="78" t="s">
        <v>9</v>
      </c>
      <c r="AK53" s="79"/>
      <c r="AL53" s="78" t="s">
        <v>9</v>
      </c>
      <c r="AM53" s="79"/>
      <c r="AN53" s="78" t="s">
        <v>9</v>
      </c>
      <c r="AO53" s="79"/>
      <c r="AP53" s="78" t="s">
        <v>9</v>
      </c>
      <c r="AQ53" s="79"/>
    </row>
    <row r="54" spans="1:43" ht="33" customHeight="1" x14ac:dyDescent="0.2">
      <c r="A54" s="74"/>
      <c r="B54" s="76" t="s">
        <v>32</v>
      </c>
      <c r="C54" s="77" t="s">
        <v>8</v>
      </c>
      <c r="D54" s="78">
        <v>99.900001525878906</v>
      </c>
      <c r="E54" s="79"/>
      <c r="F54" s="78">
        <v>99.900001525878906</v>
      </c>
      <c r="G54" s="79"/>
      <c r="H54" s="78" t="s">
        <v>9</v>
      </c>
      <c r="I54" s="79"/>
      <c r="J54" s="78" t="s">
        <v>9</v>
      </c>
      <c r="K54" s="79"/>
      <c r="L54" s="78" t="s">
        <v>9</v>
      </c>
      <c r="M54" s="79"/>
      <c r="N54" s="78">
        <v>99.900001525878906</v>
      </c>
      <c r="O54" s="79"/>
      <c r="P54" s="78">
        <v>99.900001525878906</v>
      </c>
      <c r="Q54" s="79"/>
      <c r="R54" s="78">
        <v>99.900001525878906</v>
      </c>
      <c r="S54" s="79"/>
      <c r="T54" s="78">
        <v>99.900001525878906</v>
      </c>
      <c r="U54" s="79"/>
      <c r="V54" s="78">
        <v>99.900001525878906</v>
      </c>
      <c r="W54" s="79"/>
      <c r="X54" s="78">
        <v>99.900001525878906</v>
      </c>
      <c r="Y54" s="79"/>
      <c r="Z54" s="78">
        <v>99.900001525878906</v>
      </c>
      <c r="AA54" s="79"/>
      <c r="AB54" s="78">
        <v>99.900001525878906</v>
      </c>
      <c r="AC54" s="79"/>
      <c r="AD54" s="78">
        <v>99.900001525878906</v>
      </c>
      <c r="AE54" s="79"/>
      <c r="AF54" s="78">
        <v>99.900001525878906</v>
      </c>
      <c r="AG54" s="79"/>
      <c r="AH54" s="78" t="s">
        <v>9</v>
      </c>
      <c r="AI54" s="79"/>
      <c r="AJ54" s="78" t="s">
        <v>9</v>
      </c>
      <c r="AK54" s="79"/>
      <c r="AL54" s="78" t="s">
        <v>9</v>
      </c>
      <c r="AM54" s="79"/>
      <c r="AN54" s="78" t="s">
        <v>9</v>
      </c>
      <c r="AO54" s="79"/>
      <c r="AP54" s="78" t="s">
        <v>9</v>
      </c>
      <c r="AQ54" s="79"/>
    </row>
    <row r="55" spans="1:43" s="4" customFormat="1" ht="22.5" x14ac:dyDescent="0.2">
      <c r="A55" s="74"/>
      <c r="B55" s="76" t="s">
        <v>33</v>
      </c>
      <c r="C55" s="77" t="s">
        <v>8</v>
      </c>
      <c r="D55" s="78" t="s">
        <v>9</v>
      </c>
      <c r="E55" s="79"/>
      <c r="F55" s="78">
        <v>99.599998474121094</v>
      </c>
      <c r="G55" s="79"/>
      <c r="H55" s="78">
        <v>99.599998474121094</v>
      </c>
      <c r="I55" s="79"/>
      <c r="J55" s="78" t="s">
        <v>9</v>
      </c>
      <c r="K55" s="79"/>
      <c r="L55" s="78" t="s">
        <v>9</v>
      </c>
      <c r="M55" s="79"/>
      <c r="N55" s="78" t="s">
        <v>9</v>
      </c>
      <c r="O55" s="79"/>
      <c r="P55" s="78" t="s">
        <v>9</v>
      </c>
      <c r="Q55" s="79"/>
      <c r="R55" s="78" t="s">
        <v>9</v>
      </c>
      <c r="S55" s="79"/>
      <c r="T55" s="78" t="s">
        <v>9</v>
      </c>
      <c r="U55" s="79"/>
      <c r="V55" s="78" t="s">
        <v>9</v>
      </c>
      <c r="W55" s="79"/>
      <c r="X55" s="78" t="s">
        <v>9</v>
      </c>
      <c r="Y55" s="79"/>
      <c r="Z55" s="78" t="s">
        <v>9</v>
      </c>
      <c r="AA55" s="79"/>
      <c r="AB55" s="78" t="s">
        <v>9</v>
      </c>
      <c r="AC55" s="79"/>
      <c r="AD55" s="78" t="s">
        <v>9</v>
      </c>
      <c r="AE55" s="79"/>
      <c r="AF55" s="78" t="s">
        <v>9</v>
      </c>
      <c r="AG55" s="79"/>
      <c r="AH55" s="78" t="s">
        <v>9</v>
      </c>
      <c r="AI55" s="79"/>
      <c r="AJ55" s="78" t="s">
        <v>9</v>
      </c>
      <c r="AK55" s="79"/>
      <c r="AL55" s="78" t="s">
        <v>9</v>
      </c>
      <c r="AM55" s="79"/>
      <c r="AN55" s="78" t="s">
        <v>9</v>
      </c>
      <c r="AO55" s="79"/>
      <c r="AP55" s="78" t="s">
        <v>9</v>
      </c>
      <c r="AQ55" s="79"/>
    </row>
    <row r="56" spans="1:43" x14ac:dyDescent="0.2">
      <c r="A56" s="74"/>
      <c r="B56" s="76" t="s">
        <v>34</v>
      </c>
      <c r="C56" s="77" t="s">
        <v>8</v>
      </c>
      <c r="D56" s="78" t="s">
        <v>9</v>
      </c>
      <c r="E56" s="79"/>
      <c r="F56" s="78" t="s">
        <v>9</v>
      </c>
      <c r="G56" s="79"/>
      <c r="H56" s="78" t="s">
        <v>9</v>
      </c>
      <c r="I56" s="79"/>
      <c r="J56" s="78" t="s">
        <v>9</v>
      </c>
      <c r="K56" s="79"/>
      <c r="L56" s="78" t="s">
        <v>9</v>
      </c>
      <c r="M56" s="79"/>
      <c r="N56" s="78" t="s">
        <v>9</v>
      </c>
      <c r="O56" s="79"/>
      <c r="P56" s="78" t="s">
        <v>9</v>
      </c>
      <c r="Q56" s="79"/>
      <c r="R56" s="78" t="s">
        <v>9</v>
      </c>
      <c r="S56" s="79"/>
      <c r="T56" s="78" t="s">
        <v>9</v>
      </c>
      <c r="U56" s="79"/>
      <c r="V56" s="78">
        <v>92.613998413085938</v>
      </c>
      <c r="W56" s="79"/>
      <c r="X56" s="78">
        <v>93.089996337890625</v>
      </c>
      <c r="Y56" s="79"/>
      <c r="Z56" s="78">
        <v>91.169998168945313</v>
      </c>
      <c r="AA56" s="79"/>
      <c r="AB56" s="78" t="s">
        <v>9</v>
      </c>
      <c r="AC56" s="79"/>
      <c r="AD56" s="78">
        <v>92.709999084472656</v>
      </c>
      <c r="AE56" s="79"/>
      <c r="AF56" s="78">
        <v>95.519996643066406</v>
      </c>
      <c r="AG56" s="79"/>
      <c r="AH56" s="78">
        <v>96.099998474121094</v>
      </c>
      <c r="AI56" s="79"/>
      <c r="AJ56" s="78">
        <v>97.620002746582031</v>
      </c>
      <c r="AK56" s="79"/>
      <c r="AL56" s="78" t="s">
        <v>9</v>
      </c>
      <c r="AM56" s="79"/>
      <c r="AN56" s="78" t="s">
        <v>9</v>
      </c>
      <c r="AO56" s="79"/>
      <c r="AP56" s="78" t="s">
        <v>9</v>
      </c>
      <c r="AQ56" s="79"/>
    </row>
    <row r="57" spans="1:43" x14ac:dyDescent="0.2">
      <c r="A57" s="74"/>
      <c r="B57" s="88" t="s">
        <v>35</v>
      </c>
      <c r="C57" s="89" t="s">
        <v>8</v>
      </c>
      <c r="D57" s="90" t="s">
        <v>9</v>
      </c>
      <c r="E57" s="91"/>
      <c r="F57" s="90" t="s">
        <v>9</v>
      </c>
      <c r="G57" s="91"/>
      <c r="H57" s="90" t="s">
        <v>9</v>
      </c>
      <c r="I57" s="91"/>
      <c r="J57" s="90" t="s">
        <v>9</v>
      </c>
      <c r="K57" s="91"/>
      <c r="L57" s="90" t="s">
        <v>9</v>
      </c>
      <c r="M57" s="91"/>
      <c r="N57" s="90" t="s">
        <v>9</v>
      </c>
      <c r="O57" s="91"/>
      <c r="P57" s="90" t="s">
        <v>9</v>
      </c>
      <c r="Q57" s="91"/>
      <c r="R57" s="90" t="s">
        <v>9</v>
      </c>
      <c r="S57" s="91"/>
      <c r="T57" s="90" t="s">
        <v>9</v>
      </c>
      <c r="U57" s="91"/>
      <c r="V57" s="90" t="s">
        <v>9</v>
      </c>
      <c r="W57" s="91"/>
      <c r="X57" s="90" t="s">
        <v>9</v>
      </c>
      <c r="Y57" s="91"/>
      <c r="Z57" s="90" t="s">
        <v>9</v>
      </c>
      <c r="AA57" s="91"/>
      <c r="AB57" s="90" t="s">
        <v>9</v>
      </c>
      <c r="AC57" s="91"/>
      <c r="AD57" s="90" t="s">
        <v>9</v>
      </c>
      <c r="AE57" s="91"/>
      <c r="AF57" s="90">
        <v>94.69000244140625</v>
      </c>
      <c r="AG57" s="91">
        <v>7</v>
      </c>
      <c r="AH57" s="90">
        <v>95.199996948242188</v>
      </c>
      <c r="AI57" s="91"/>
      <c r="AJ57" s="90">
        <v>90.730003356933594</v>
      </c>
      <c r="AK57" s="91"/>
      <c r="AL57" s="90">
        <v>91.849998474121094</v>
      </c>
      <c r="AM57" s="91"/>
      <c r="AN57" s="90">
        <v>92.69000244140625</v>
      </c>
      <c r="AO57" s="91"/>
      <c r="AP57" s="90" t="s">
        <v>9</v>
      </c>
      <c r="AQ57" s="91"/>
    </row>
    <row r="58" spans="1:43" s="4" customFormat="1" x14ac:dyDescent="0.2">
      <c r="A58" s="74"/>
      <c r="B58" s="84" t="s">
        <v>36</v>
      </c>
      <c r="C58" s="85" t="s">
        <v>16</v>
      </c>
      <c r="D58" s="86" t="s">
        <v>9</v>
      </c>
      <c r="E58" s="87"/>
      <c r="F58" s="86" t="s">
        <v>9</v>
      </c>
      <c r="G58" s="87"/>
      <c r="H58" s="86" t="s">
        <v>9</v>
      </c>
      <c r="I58" s="87"/>
      <c r="J58" s="86" t="s">
        <v>9</v>
      </c>
      <c r="K58" s="87"/>
      <c r="L58" s="86" t="s">
        <v>9</v>
      </c>
      <c r="M58" s="87"/>
      <c r="N58" s="86" t="s">
        <v>9</v>
      </c>
      <c r="O58" s="87"/>
      <c r="P58" s="86" t="s">
        <v>9</v>
      </c>
      <c r="Q58" s="87"/>
      <c r="R58" s="86" t="s">
        <v>9</v>
      </c>
      <c r="S58" s="87"/>
      <c r="T58" s="86" t="s">
        <v>9</v>
      </c>
      <c r="U58" s="87"/>
      <c r="V58" s="86" t="s">
        <v>9</v>
      </c>
      <c r="W58" s="87"/>
      <c r="X58" s="86" t="s">
        <v>9</v>
      </c>
      <c r="Y58" s="87"/>
      <c r="Z58" s="86" t="s">
        <v>9</v>
      </c>
      <c r="AA58" s="87"/>
      <c r="AB58" s="86" t="s">
        <v>9</v>
      </c>
      <c r="AC58" s="87"/>
      <c r="AD58" s="86" t="s">
        <v>9</v>
      </c>
      <c r="AE58" s="87"/>
      <c r="AF58" s="86" t="s">
        <v>9</v>
      </c>
      <c r="AG58" s="87"/>
      <c r="AH58" s="86" t="s">
        <v>9</v>
      </c>
      <c r="AI58" s="87"/>
      <c r="AJ58" s="86" t="s">
        <v>9</v>
      </c>
      <c r="AK58" s="87"/>
      <c r="AL58" s="86">
        <v>85.5</v>
      </c>
      <c r="AM58" s="87"/>
      <c r="AN58" s="86" t="s">
        <v>9</v>
      </c>
      <c r="AO58" s="87"/>
      <c r="AP58" s="86" t="s">
        <v>9</v>
      </c>
      <c r="AQ58" s="87"/>
    </row>
    <row r="59" spans="1:43" s="4" customFormat="1" x14ac:dyDescent="0.2">
      <c r="A59" s="74"/>
      <c r="B59" s="84" t="s">
        <v>37</v>
      </c>
      <c r="C59" s="85" t="s">
        <v>8</v>
      </c>
      <c r="D59" s="86">
        <v>81.599998474121094</v>
      </c>
      <c r="E59" s="87"/>
      <c r="F59" s="86">
        <v>91.099998474121094</v>
      </c>
      <c r="G59" s="87"/>
      <c r="H59" s="86">
        <v>92.099998474121094</v>
      </c>
      <c r="I59" s="87"/>
      <c r="J59" s="86">
        <v>93.800003051757813</v>
      </c>
      <c r="K59" s="87"/>
      <c r="L59" s="86">
        <v>95.5</v>
      </c>
      <c r="M59" s="87"/>
      <c r="N59" s="86">
        <v>95</v>
      </c>
      <c r="O59" s="87"/>
      <c r="P59" s="86">
        <v>94.199996948242188</v>
      </c>
      <c r="Q59" s="87"/>
      <c r="R59" s="86">
        <v>91.099998474121094</v>
      </c>
      <c r="S59" s="87"/>
      <c r="T59" s="86">
        <v>91.199996948242188</v>
      </c>
      <c r="U59" s="87"/>
      <c r="V59" s="86">
        <v>91.199996948242188</v>
      </c>
      <c r="W59" s="87"/>
      <c r="X59" s="86">
        <v>91.599998474121094</v>
      </c>
      <c r="Y59" s="87"/>
      <c r="Z59" s="86">
        <v>91.60418701171875</v>
      </c>
      <c r="AA59" s="87"/>
      <c r="AB59" s="86">
        <v>92.099998474121094</v>
      </c>
      <c r="AC59" s="87"/>
      <c r="AD59" s="86">
        <v>92.360000610351563</v>
      </c>
      <c r="AE59" s="87"/>
      <c r="AF59" s="86">
        <v>92.400001525878906</v>
      </c>
      <c r="AG59" s="87"/>
      <c r="AH59" s="86">
        <v>94.512687683105469</v>
      </c>
      <c r="AI59" s="87"/>
      <c r="AJ59" s="86">
        <v>92.730003356933594</v>
      </c>
      <c r="AK59" s="87"/>
      <c r="AL59" s="86">
        <v>92.300003051757813</v>
      </c>
      <c r="AM59" s="87"/>
      <c r="AN59" s="86">
        <v>93.5</v>
      </c>
      <c r="AO59" s="87"/>
      <c r="AP59" s="86" t="s">
        <v>9</v>
      </c>
      <c r="AQ59" s="87"/>
    </row>
    <row r="60" spans="1:43" x14ac:dyDescent="0.2">
      <c r="A60" s="74"/>
      <c r="B60" s="92" t="s">
        <v>38</v>
      </c>
      <c r="C60" s="93" t="s">
        <v>16</v>
      </c>
      <c r="D60" s="94">
        <v>100</v>
      </c>
      <c r="E60" s="95"/>
      <c r="F60" s="94">
        <v>100</v>
      </c>
      <c r="G60" s="95"/>
      <c r="H60" s="94">
        <v>100</v>
      </c>
      <c r="I60" s="95">
        <v>1</v>
      </c>
      <c r="J60" s="94">
        <v>100</v>
      </c>
      <c r="K60" s="95">
        <v>1</v>
      </c>
      <c r="L60" s="94">
        <v>100</v>
      </c>
      <c r="M60" s="95">
        <v>1</v>
      </c>
      <c r="N60" s="94">
        <v>100</v>
      </c>
      <c r="O60" s="95">
        <v>1</v>
      </c>
      <c r="P60" s="94">
        <v>100</v>
      </c>
      <c r="Q60" s="95"/>
      <c r="R60" s="94">
        <v>100</v>
      </c>
      <c r="S60" s="95"/>
      <c r="T60" s="94">
        <v>100</v>
      </c>
      <c r="U60" s="95"/>
      <c r="V60" s="94">
        <v>100</v>
      </c>
      <c r="W60" s="95"/>
      <c r="X60" s="94">
        <v>100</v>
      </c>
      <c r="Y60" s="95"/>
      <c r="Z60" s="94">
        <v>100</v>
      </c>
      <c r="AA60" s="95"/>
      <c r="AB60" s="94">
        <v>100</v>
      </c>
      <c r="AC60" s="95"/>
      <c r="AD60" s="94">
        <v>100</v>
      </c>
      <c r="AE60" s="95"/>
      <c r="AF60" s="94">
        <v>100</v>
      </c>
      <c r="AG60" s="95"/>
      <c r="AH60" s="94">
        <v>100</v>
      </c>
      <c r="AI60" s="95"/>
      <c r="AJ60" s="94">
        <v>100</v>
      </c>
      <c r="AK60" s="95"/>
      <c r="AL60" s="94">
        <v>100</v>
      </c>
      <c r="AM60" s="95"/>
      <c r="AN60" s="94" t="s">
        <v>9</v>
      </c>
      <c r="AO60" s="95"/>
      <c r="AP60" s="94" t="s">
        <v>9</v>
      </c>
      <c r="AQ60" s="95"/>
    </row>
    <row r="61" spans="1:43" x14ac:dyDescent="0.2">
      <c r="A61" s="74"/>
      <c r="B61" s="96" t="s">
        <v>39</v>
      </c>
      <c r="C61" s="97" t="s">
        <v>16</v>
      </c>
      <c r="D61" s="98">
        <v>83.199996948242187</v>
      </c>
      <c r="E61" s="99">
        <v>1</v>
      </c>
      <c r="F61" s="98">
        <v>85.800003051757812</v>
      </c>
      <c r="G61" s="99">
        <v>1</v>
      </c>
      <c r="H61" s="98">
        <v>86</v>
      </c>
      <c r="I61" s="99">
        <v>1</v>
      </c>
      <c r="J61" s="98">
        <v>86</v>
      </c>
      <c r="K61" s="99">
        <v>1</v>
      </c>
      <c r="L61" s="98">
        <v>86</v>
      </c>
      <c r="M61" s="99">
        <v>1</v>
      </c>
      <c r="N61" s="98">
        <v>87</v>
      </c>
      <c r="O61" s="99">
        <v>1</v>
      </c>
      <c r="P61" s="98">
        <v>87.099998474121094</v>
      </c>
      <c r="Q61" s="99"/>
      <c r="R61" s="98">
        <v>87.300003051757813</v>
      </c>
      <c r="S61" s="99"/>
      <c r="T61" s="98">
        <v>89.800003051757812</v>
      </c>
      <c r="U61" s="99"/>
      <c r="V61" s="98">
        <v>89.800003051757812</v>
      </c>
      <c r="W61" s="99"/>
      <c r="X61" s="98">
        <v>91.599998474121094</v>
      </c>
      <c r="Y61" s="99"/>
      <c r="Z61" s="98">
        <v>91.599998474121094</v>
      </c>
      <c r="AA61" s="99"/>
      <c r="AB61" s="98">
        <v>92.400001525878906</v>
      </c>
      <c r="AC61" s="99"/>
      <c r="AD61" s="98">
        <v>92.300003051757813</v>
      </c>
      <c r="AE61" s="99"/>
      <c r="AF61" s="98">
        <v>92.300003051757813</v>
      </c>
      <c r="AG61" s="99"/>
      <c r="AH61" s="98">
        <v>92.800003051757813</v>
      </c>
      <c r="AI61" s="99"/>
      <c r="AJ61" s="98">
        <v>92.800003051757813</v>
      </c>
      <c r="AK61" s="99"/>
      <c r="AL61" s="98">
        <v>93.5</v>
      </c>
      <c r="AM61" s="99"/>
      <c r="AN61" s="98">
        <v>93.599998474121094</v>
      </c>
      <c r="AO61" s="99"/>
      <c r="AP61" s="98">
        <v>93.699996948242188</v>
      </c>
      <c r="AQ61" s="99"/>
    </row>
    <row r="62" spans="1:43" x14ac:dyDescent="0.2">
      <c r="A62" s="74"/>
      <c r="B62" s="76" t="s">
        <v>40</v>
      </c>
      <c r="C62" s="77" t="s">
        <v>16</v>
      </c>
      <c r="D62" s="78" t="s">
        <v>9</v>
      </c>
      <c r="E62" s="79"/>
      <c r="F62" s="78" t="s">
        <v>9</v>
      </c>
      <c r="G62" s="79"/>
      <c r="H62" s="78" t="s">
        <v>9</v>
      </c>
      <c r="I62" s="79"/>
      <c r="J62" s="78" t="s">
        <v>9</v>
      </c>
      <c r="K62" s="79"/>
      <c r="L62" s="78" t="s">
        <v>9</v>
      </c>
      <c r="M62" s="79"/>
      <c r="N62" s="78" t="s">
        <v>9</v>
      </c>
      <c r="O62" s="79"/>
      <c r="P62" s="78" t="s">
        <v>9</v>
      </c>
      <c r="Q62" s="79"/>
      <c r="R62" s="78">
        <v>95</v>
      </c>
      <c r="S62" s="79"/>
      <c r="T62" s="78">
        <v>97</v>
      </c>
      <c r="U62" s="79"/>
      <c r="V62" s="78" t="s">
        <v>9</v>
      </c>
      <c r="W62" s="79"/>
      <c r="X62" s="78" t="s">
        <v>9</v>
      </c>
      <c r="Y62" s="79"/>
      <c r="Z62" s="78" t="s">
        <v>9</v>
      </c>
      <c r="AA62" s="79"/>
      <c r="AB62" s="78" t="s">
        <v>9</v>
      </c>
      <c r="AC62" s="79"/>
      <c r="AD62" s="78" t="s">
        <v>9</v>
      </c>
      <c r="AE62" s="79"/>
      <c r="AF62" s="78" t="s">
        <v>9</v>
      </c>
      <c r="AG62" s="79"/>
      <c r="AH62" s="78" t="s">
        <v>9</v>
      </c>
      <c r="AI62" s="79"/>
      <c r="AJ62" s="78" t="s">
        <v>9</v>
      </c>
      <c r="AK62" s="79"/>
      <c r="AL62" s="78" t="s">
        <v>9</v>
      </c>
      <c r="AM62" s="79"/>
      <c r="AN62" s="78" t="s">
        <v>9</v>
      </c>
      <c r="AO62" s="79"/>
      <c r="AP62" s="78" t="s">
        <v>9</v>
      </c>
      <c r="AQ62" s="79"/>
    </row>
    <row r="63" spans="1:43" x14ac:dyDescent="0.2">
      <c r="A63" s="74"/>
      <c r="B63" s="76" t="s">
        <v>41</v>
      </c>
      <c r="C63" s="77" t="s">
        <v>8</v>
      </c>
      <c r="D63" s="78" t="s">
        <v>9</v>
      </c>
      <c r="E63" s="79"/>
      <c r="F63" s="78" t="s">
        <v>9</v>
      </c>
      <c r="G63" s="79"/>
      <c r="H63" s="78" t="s">
        <v>9</v>
      </c>
      <c r="I63" s="79"/>
      <c r="J63" s="78" t="s">
        <v>9</v>
      </c>
      <c r="K63" s="79"/>
      <c r="L63" s="78" t="s">
        <v>9</v>
      </c>
      <c r="M63" s="79"/>
      <c r="N63" s="78" t="s">
        <v>9</v>
      </c>
      <c r="O63" s="79"/>
      <c r="P63" s="78" t="s">
        <v>9</v>
      </c>
      <c r="Q63" s="79"/>
      <c r="R63" s="78" t="s">
        <v>9</v>
      </c>
      <c r="S63" s="79"/>
      <c r="T63" s="78" t="s">
        <v>9</v>
      </c>
      <c r="U63" s="79"/>
      <c r="V63" s="78" t="s">
        <v>9</v>
      </c>
      <c r="W63" s="79"/>
      <c r="X63" s="78" t="s">
        <v>9</v>
      </c>
      <c r="Y63" s="79"/>
      <c r="Z63" s="78">
        <v>69.25</v>
      </c>
      <c r="AA63" s="79"/>
      <c r="AB63" s="78">
        <v>68.959999084472656</v>
      </c>
      <c r="AC63" s="79"/>
      <c r="AD63" s="78">
        <v>71.650001525878906</v>
      </c>
      <c r="AE63" s="79"/>
      <c r="AF63" s="78">
        <v>71.75</v>
      </c>
      <c r="AG63" s="79"/>
      <c r="AH63" s="78">
        <v>69.379997253417969</v>
      </c>
      <c r="AI63" s="79"/>
      <c r="AJ63" s="78">
        <v>71.819999694824219</v>
      </c>
      <c r="AK63" s="79"/>
      <c r="AL63" s="78">
        <v>72.669998168945313</v>
      </c>
      <c r="AM63" s="79"/>
      <c r="AN63" s="78">
        <v>74.529998779296875</v>
      </c>
      <c r="AO63" s="79"/>
      <c r="AP63" s="78" t="s">
        <v>9</v>
      </c>
      <c r="AQ63" s="79"/>
    </row>
    <row r="64" spans="1:43" s="10" customFormat="1" x14ac:dyDescent="0.2">
      <c r="A64" s="4"/>
      <c r="B64" s="76" t="s">
        <v>42</v>
      </c>
      <c r="C64" s="77" t="s">
        <v>8</v>
      </c>
      <c r="D64" s="78" t="s">
        <v>9</v>
      </c>
      <c r="E64" s="79"/>
      <c r="F64" s="78" t="s">
        <v>9</v>
      </c>
      <c r="G64" s="79"/>
      <c r="H64" s="78" t="s">
        <v>9</v>
      </c>
      <c r="I64" s="79"/>
      <c r="J64" s="78" t="s">
        <v>9</v>
      </c>
      <c r="K64" s="79"/>
      <c r="L64" s="78" t="s">
        <v>9</v>
      </c>
      <c r="M64" s="79"/>
      <c r="N64" s="78" t="s">
        <v>9</v>
      </c>
      <c r="O64" s="79"/>
      <c r="P64" s="78" t="s">
        <v>9</v>
      </c>
      <c r="Q64" s="79"/>
      <c r="R64" s="78" t="s">
        <v>9</v>
      </c>
      <c r="S64" s="79"/>
      <c r="T64" s="78" t="s">
        <v>9</v>
      </c>
      <c r="U64" s="79"/>
      <c r="V64" s="78" t="s">
        <v>9</v>
      </c>
      <c r="W64" s="79"/>
      <c r="X64" s="78" t="s">
        <v>9</v>
      </c>
      <c r="Y64" s="79"/>
      <c r="Z64" s="78" t="s">
        <v>9</v>
      </c>
      <c r="AA64" s="79"/>
      <c r="AB64" s="78" t="s">
        <v>9</v>
      </c>
      <c r="AC64" s="79"/>
      <c r="AD64" s="78" t="s">
        <v>9</v>
      </c>
      <c r="AE64" s="79"/>
      <c r="AF64" s="78" t="s">
        <v>9</v>
      </c>
      <c r="AG64" s="79"/>
      <c r="AH64" s="78">
        <v>98</v>
      </c>
      <c r="AI64" s="79"/>
      <c r="AJ64" s="78" t="s">
        <v>9</v>
      </c>
      <c r="AK64" s="79"/>
      <c r="AL64" s="78" t="s">
        <v>9</v>
      </c>
      <c r="AM64" s="79"/>
      <c r="AN64" s="78" t="s">
        <v>9</v>
      </c>
      <c r="AO64" s="79"/>
      <c r="AP64" s="78" t="s">
        <v>9</v>
      </c>
      <c r="AQ64" s="79"/>
    </row>
    <row r="65" spans="1:43" s="4" customFormat="1" x14ac:dyDescent="0.2">
      <c r="A65" s="74"/>
      <c r="B65" s="76" t="s">
        <v>43</v>
      </c>
      <c r="C65" s="77" t="s">
        <v>16</v>
      </c>
      <c r="D65" s="78" t="s">
        <v>9</v>
      </c>
      <c r="E65" s="79"/>
      <c r="F65" s="78" t="s">
        <v>9</v>
      </c>
      <c r="G65" s="79"/>
      <c r="H65" s="78" t="s">
        <v>9</v>
      </c>
      <c r="I65" s="79"/>
      <c r="J65" s="78" t="s">
        <v>9</v>
      </c>
      <c r="K65" s="79"/>
      <c r="L65" s="78" t="s">
        <v>9</v>
      </c>
      <c r="M65" s="79"/>
      <c r="N65" s="78" t="s">
        <v>9</v>
      </c>
      <c r="O65" s="79"/>
      <c r="P65" s="78">
        <v>70</v>
      </c>
      <c r="Q65" s="79"/>
      <c r="R65" s="78">
        <v>71</v>
      </c>
      <c r="S65" s="79"/>
      <c r="T65" s="78">
        <v>72</v>
      </c>
      <c r="U65" s="79"/>
      <c r="V65" s="78">
        <v>72</v>
      </c>
      <c r="W65" s="79"/>
      <c r="X65" s="78">
        <v>72</v>
      </c>
      <c r="Y65" s="79"/>
      <c r="Z65" s="78">
        <v>72</v>
      </c>
      <c r="AA65" s="79"/>
      <c r="AB65" s="78">
        <v>72</v>
      </c>
      <c r="AC65" s="79"/>
      <c r="AD65" s="78">
        <v>74</v>
      </c>
      <c r="AE65" s="79"/>
      <c r="AF65" s="78">
        <v>80</v>
      </c>
      <c r="AG65" s="79"/>
      <c r="AH65" s="78">
        <v>80</v>
      </c>
      <c r="AI65" s="79"/>
      <c r="AJ65" s="78">
        <v>81.599998474121094</v>
      </c>
      <c r="AK65" s="79"/>
      <c r="AL65" s="78">
        <v>81.699996948242188</v>
      </c>
      <c r="AM65" s="79"/>
      <c r="AN65" s="78">
        <v>81.699996948242188</v>
      </c>
      <c r="AO65" s="79"/>
      <c r="AP65" s="78">
        <v>82.239997863769531</v>
      </c>
      <c r="AQ65" s="79"/>
    </row>
    <row r="66" spans="1:43" x14ac:dyDescent="0.2">
      <c r="A66" s="74"/>
      <c r="B66" s="76" t="s">
        <v>44</v>
      </c>
      <c r="C66" s="77" t="s">
        <v>16</v>
      </c>
      <c r="D66" s="78" t="s">
        <v>9</v>
      </c>
      <c r="E66" s="79"/>
      <c r="F66" s="78" t="s">
        <v>9</v>
      </c>
      <c r="G66" s="79"/>
      <c r="H66" s="78" t="s">
        <v>9</v>
      </c>
      <c r="I66" s="79"/>
      <c r="J66" s="78" t="s">
        <v>9</v>
      </c>
      <c r="K66" s="79"/>
      <c r="L66" s="78" t="s">
        <v>9</v>
      </c>
      <c r="M66" s="79"/>
      <c r="N66" s="78" t="s">
        <v>9</v>
      </c>
      <c r="O66" s="79"/>
      <c r="P66" s="78" t="s">
        <v>9</v>
      </c>
      <c r="Q66" s="79"/>
      <c r="R66" s="78">
        <v>90</v>
      </c>
      <c r="S66" s="79">
        <v>1</v>
      </c>
      <c r="T66" s="78" t="s">
        <v>9</v>
      </c>
      <c r="U66" s="79"/>
      <c r="V66" s="78" t="s">
        <v>9</v>
      </c>
      <c r="W66" s="79"/>
      <c r="X66" s="78" t="s">
        <v>9</v>
      </c>
      <c r="Y66" s="79"/>
      <c r="Z66" s="78" t="s">
        <v>9</v>
      </c>
      <c r="AA66" s="79"/>
      <c r="AB66" s="78" t="s">
        <v>9</v>
      </c>
      <c r="AC66" s="79"/>
      <c r="AD66" s="78" t="s">
        <v>9</v>
      </c>
      <c r="AE66" s="79"/>
      <c r="AF66" s="78" t="s">
        <v>9</v>
      </c>
      <c r="AG66" s="79"/>
      <c r="AH66" s="78" t="s">
        <v>9</v>
      </c>
      <c r="AI66" s="79"/>
      <c r="AJ66" s="78" t="s">
        <v>9</v>
      </c>
      <c r="AK66" s="79"/>
      <c r="AL66" s="78">
        <v>91</v>
      </c>
      <c r="AM66" s="79"/>
      <c r="AN66" s="78">
        <v>92</v>
      </c>
      <c r="AO66" s="79"/>
      <c r="AP66" s="78" t="s">
        <v>9</v>
      </c>
      <c r="AQ66" s="79"/>
    </row>
    <row r="67" spans="1:43" x14ac:dyDescent="0.2">
      <c r="A67" s="74"/>
      <c r="B67" s="88" t="s">
        <v>45</v>
      </c>
      <c r="C67" s="89" t="s">
        <v>16</v>
      </c>
      <c r="D67" s="90" t="s">
        <v>9</v>
      </c>
      <c r="E67" s="91"/>
      <c r="F67" s="90" t="s">
        <v>9</v>
      </c>
      <c r="G67" s="91"/>
      <c r="H67" s="90" t="s">
        <v>9</v>
      </c>
      <c r="I67" s="91"/>
      <c r="J67" s="90" t="s">
        <v>9</v>
      </c>
      <c r="K67" s="91"/>
      <c r="L67" s="90">
        <v>99</v>
      </c>
      <c r="M67" s="91">
        <v>1</v>
      </c>
      <c r="N67" s="90" t="s">
        <v>9</v>
      </c>
      <c r="O67" s="91"/>
      <c r="P67" s="90" t="s">
        <v>9</v>
      </c>
      <c r="Q67" s="91"/>
      <c r="R67" s="90">
        <v>99.400001525878906</v>
      </c>
      <c r="S67" s="91"/>
      <c r="T67" s="90" t="s">
        <v>9</v>
      </c>
      <c r="U67" s="91"/>
      <c r="V67" s="90" t="s">
        <v>9</v>
      </c>
      <c r="W67" s="91"/>
      <c r="X67" s="90" t="s">
        <v>9</v>
      </c>
      <c r="Y67" s="91"/>
      <c r="Z67" s="90" t="s">
        <v>9</v>
      </c>
      <c r="AA67" s="91"/>
      <c r="AB67" s="90" t="s">
        <v>9</v>
      </c>
      <c r="AC67" s="91"/>
      <c r="AD67" s="90" t="s">
        <v>9</v>
      </c>
      <c r="AE67" s="91"/>
      <c r="AF67" s="90">
        <v>99</v>
      </c>
      <c r="AG67" s="91"/>
      <c r="AH67" s="90" t="s">
        <v>9</v>
      </c>
      <c r="AI67" s="91"/>
      <c r="AJ67" s="90">
        <v>99</v>
      </c>
      <c r="AK67" s="91"/>
      <c r="AL67" s="90" t="s">
        <v>9</v>
      </c>
      <c r="AM67" s="91"/>
      <c r="AN67" s="90" t="s">
        <v>9</v>
      </c>
      <c r="AO67" s="91"/>
      <c r="AP67" s="90" t="s">
        <v>9</v>
      </c>
      <c r="AQ67" s="91"/>
    </row>
    <row r="68" spans="1:43" s="4" customFormat="1" x14ac:dyDescent="0.2">
      <c r="A68" s="74"/>
      <c r="B68" s="84" t="s">
        <v>46</v>
      </c>
      <c r="C68" s="85" t="s">
        <v>8</v>
      </c>
      <c r="D68" s="86">
        <v>27</v>
      </c>
      <c r="E68" s="87"/>
      <c r="F68" s="86">
        <v>27</v>
      </c>
      <c r="G68" s="87"/>
      <c r="H68" s="86" t="s">
        <v>9</v>
      </c>
      <c r="I68" s="87"/>
      <c r="J68" s="86" t="s">
        <v>9</v>
      </c>
      <c r="K68" s="87"/>
      <c r="L68" s="86" t="s">
        <v>9</v>
      </c>
      <c r="M68" s="87"/>
      <c r="N68" s="86" t="s">
        <v>9</v>
      </c>
      <c r="O68" s="87"/>
      <c r="P68" s="86">
        <v>30</v>
      </c>
      <c r="Q68" s="87"/>
      <c r="R68" s="86">
        <v>30</v>
      </c>
      <c r="S68" s="87"/>
      <c r="T68" s="86">
        <v>30</v>
      </c>
      <c r="U68" s="87"/>
      <c r="V68" s="86">
        <v>50</v>
      </c>
      <c r="W68" s="87"/>
      <c r="X68" s="86">
        <v>50</v>
      </c>
      <c r="Y68" s="87"/>
      <c r="Z68" s="86">
        <v>50</v>
      </c>
      <c r="AA68" s="87"/>
      <c r="AB68" s="86" t="s">
        <v>9</v>
      </c>
      <c r="AC68" s="87"/>
      <c r="AD68" s="86" t="s">
        <v>9</v>
      </c>
      <c r="AE68" s="87"/>
      <c r="AF68" s="86" t="s">
        <v>9</v>
      </c>
      <c r="AG68" s="87"/>
      <c r="AH68" s="86" t="s">
        <v>9</v>
      </c>
      <c r="AI68" s="87"/>
      <c r="AJ68" s="86" t="s">
        <v>9</v>
      </c>
      <c r="AK68" s="87"/>
      <c r="AL68" s="86" t="s">
        <v>9</v>
      </c>
      <c r="AM68" s="87"/>
      <c r="AN68" s="86" t="s">
        <v>9</v>
      </c>
      <c r="AO68" s="87"/>
      <c r="AP68" s="86" t="s">
        <v>9</v>
      </c>
      <c r="AQ68" s="87"/>
    </row>
    <row r="69" spans="1:43" s="4" customFormat="1" x14ac:dyDescent="0.2">
      <c r="A69" s="74"/>
      <c r="B69" s="84" t="s">
        <v>47</v>
      </c>
      <c r="C69" s="85" t="s">
        <v>8</v>
      </c>
      <c r="D69" s="86" t="s">
        <v>9</v>
      </c>
      <c r="E69" s="87"/>
      <c r="F69" s="86" t="s">
        <v>9</v>
      </c>
      <c r="G69" s="87"/>
      <c r="H69" s="86" t="s">
        <v>9</v>
      </c>
      <c r="I69" s="87"/>
      <c r="J69" s="86" t="s">
        <v>9</v>
      </c>
      <c r="K69" s="87"/>
      <c r="L69" s="86" t="s">
        <v>9</v>
      </c>
      <c r="M69" s="87"/>
      <c r="N69" s="86" t="s">
        <v>9</v>
      </c>
      <c r="O69" s="87"/>
      <c r="P69" s="86">
        <v>80</v>
      </c>
      <c r="Q69" s="87"/>
      <c r="R69" s="86" t="s">
        <v>9</v>
      </c>
      <c r="S69" s="87"/>
      <c r="T69" s="86" t="s">
        <v>9</v>
      </c>
      <c r="U69" s="87"/>
      <c r="V69" s="86" t="s">
        <v>9</v>
      </c>
      <c r="W69" s="87"/>
      <c r="X69" s="86" t="s">
        <v>9</v>
      </c>
      <c r="Y69" s="87"/>
      <c r="Z69" s="86" t="s">
        <v>9</v>
      </c>
      <c r="AA69" s="87"/>
      <c r="AB69" s="86" t="s">
        <v>9</v>
      </c>
      <c r="AC69" s="87"/>
      <c r="AD69" s="86" t="s">
        <v>9</v>
      </c>
      <c r="AE69" s="87"/>
      <c r="AF69" s="86">
        <v>70.400001525878906</v>
      </c>
      <c r="AG69" s="87"/>
      <c r="AH69" s="86">
        <v>72.300003051757813</v>
      </c>
      <c r="AI69" s="87"/>
      <c r="AJ69" s="86">
        <v>74.300003051757813</v>
      </c>
      <c r="AK69" s="87"/>
      <c r="AL69" s="86">
        <v>74.900001525878906</v>
      </c>
      <c r="AM69" s="87"/>
      <c r="AN69" s="86">
        <v>75</v>
      </c>
      <c r="AO69" s="87"/>
      <c r="AP69" s="86" t="s">
        <v>9</v>
      </c>
      <c r="AQ69" s="87"/>
    </row>
    <row r="70" spans="1:43" x14ac:dyDescent="0.2">
      <c r="A70" s="74"/>
      <c r="B70" s="92" t="s">
        <v>48</v>
      </c>
      <c r="C70" s="93" t="s">
        <v>16</v>
      </c>
      <c r="D70" s="94" t="s">
        <v>9</v>
      </c>
      <c r="E70" s="95"/>
      <c r="F70" s="94">
        <v>98.599998474121094</v>
      </c>
      <c r="G70" s="95">
        <v>1</v>
      </c>
      <c r="H70" s="94" t="s">
        <v>9</v>
      </c>
      <c r="I70" s="95"/>
      <c r="J70" s="94" t="s">
        <v>9</v>
      </c>
      <c r="K70" s="95"/>
      <c r="L70" s="94">
        <v>99</v>
      </c>
      <c r="M70" s="95">
        <v>1</v>
      </c>
      <c r="N70" s="94" t="s">
        <v>9</v>
      </c>
      <c r="O70" s="95"/>
      <c r="P70" s="94" t="s">
        <v>9</v>
      </c>
      <c r="Q70" s="95"/>
      <c r="R70" s="94">
        <v>99.099998474121094</v>
      </c>
      <c r="S70" s="95"/>
      <c r="T70" s="94" t="s">
        <v>9</v>
      </c>
      <c r="U70" s="95"/>
      <c r="V70" s="94" t="s">
        <v>9</v>
      </c>
      <c r="W70" s="95"/>
      <c r="X70" s="94">
        <v>99.199996948242188</v>
      </c>
      <c r="Y70" s="95"/>
      <c r="Z70" s="94" t="s">
        <v>9</v>
      </c>
      <c r="AA70" s="95"/>
      <c r="AB70" s="94" t="s">
        <v>9</v>
      </c>
      <c r="AC70" s="95"/>
      <c r="AD70" s="94">
        <v>99.199996948242188</v>
      </c>
      <c r="AE70" s="95"/>
      <c r="AF70" s="94" t="s">
        <v>9</v>
      </c>
      <c r="AG70" s="95"/>
      <c r="AH70" s="94" t="s">
        <v>9</v>
      </c>
      <c r="AI70" s="95"/>
      <c r="AJ70" s="94">
        <v>99.300003051757813</v>
      </c>
      <c r="AK70" s="95"/>
      <c r="AL70" s="94" t="s">
        <v>9</v>
      </c>
      <c r="AM70" s="95"/>
      <c r="AN70" s="94" t="s">
        <v>9</v>
      </c>
      <c r="AO70" s="95"/>
      <c r="AP70" s="94" t="s">
        <v>9</v>
      </c>
      <c r="AQ70" s="95"/>
    </row>
    <row r="71" spans="1:43" x14ac:dyDescent="0.2">
      <c r="A71" s="74"/>
      <c r="B71" s="96" t="s">
        <v>49</v>
      </c>
      <c r="C71" s="97" t="s">
        <v>16</v>
      </c>
      <c r="D71" s="98" t="s">
        <v>9</v>
      </c>
      <c r="E71" s="99"/>
      <c r="F71" s="98" t="s">
        <v>9</v>
      </c>
      <c r="G71" s="99"/>
      <c r="H71" s="98" t="s">
        <v>9</v>
      </c>
      <c r="I71" s="99"/>
      <c r="J71" s="98" t="s">
        <v>9</v>
      </c>
      <c r="K71" s="99"/>
      <c r="L71" s="98" t="s">
        <v>9</v>
      </c>
      <c r="M71" s="99"/>
      <c r="N71" s="98" t="s">
        <v>9</v>
      </c>
      <c r="O71" s="99"/>
      <c r="P71" s="98">
        <v>85</v>
      </c>
      <c r="Q71" s="99"/>
      <c r="R71" s="98">
        <v>87</v>
      </c>
      <c r="S71" s="99"/>
      <c r="T71" s="98">
        <v>88</v>
      </c>
      <c r="U71" s="99"/>
      <c r="V71" s="98">
        <v>89</v>
      </c>
      <c r="W71" s="99"/>
      <c r="X71" s="98">
        <v>90</v>
      </c>
      <c r="Y71" s="99"/>
      <c r="Z71" s="98">
        <v>91</v>
      </c>
      <c r="AA71" s="99"/>
      <c r="AB71" s="98">
        <v>92</v>
      </c>
      <c r="AC71" s="99"/>
      <c r="AD71" s="98">
        <v>94</v>
      </c>
      <c r="AE71" s="99"/>
      <c r="AF71" s="98" t="s">
        <v>9</v>
      </c>
      <c r="AG71" s="99"/>
      <c r="AH71" s="98" t="s">
        <v>9</v>
      </c>
      <c r="AI71" s="99"/>
      <c r="AJ71" s="98" t="s">
        <v>9</v>
      </c>
      <c r="AK71" s="99"/>
      <c r="AL71" s="98" t="s">
        <v>9</v>
      </c>
      <c r="AM71" s="99"/>
      <c r="AN71" s="98" t="s">
        <v>9</v>
      </c>
      <c r="AO71" s="99"/>
      <c r="AP71" s="98" t="s">
        <v>9</v>
      </c>
      <c r="AQ71" s="99"/>
    </row>
    <row r="72" spans="1:43" x14ac:dyDescent="0.2">
      <c r="A72" s="74"/>
      <c r="B72" s="76" t="s">
        <v>50</v>
      </c>
      <c r="C72" s="77" t="s">
        <v>8</v>
      </c>
      <c r="D72" s="78" t="s">
        <v>9</v>
      </c>
      <c r="E72" s="79"/>
      <c r="F72" s="78">
        <v>68.400001525878906</v>
      </c>
      <c r="G72" s="79"/>
      <c r="H72" s="78" t="s">
        <v>9</v>
      </c>
      <c r="I72" s="79"/>
      <c r="J72" s="78" t="s">
        <v>9</v>
      </c>
      <c r="K72" s="79"/>
      <c r="L72" s="78" t="s">
        <v>9</v>
      </c>
      <c r="M72" s="79"/>
      <c r="N72" s="78" t="s">
        <v>9</v>
      </c>
      <c r="O72" s="79"/>
      <c r="P72" s="78" t="s">
        <v>9</v>
      </c>
      <c r="Q72" s="79"/>
      <c r="R72" s="78" t="s">
        <v>9</v>
      </c>
      <c r="S72" s="79"/>
      <c r="T72" s="78">
        <v>74.599998474121094</v>
      </c>
      <c r="U72" s="79"/>
      <c r="V72" s="78" t="s">
        <v>9</v>
      </c>
      <c r="W72" s="79"/>
      <c r="X72" s="78" t="s">
        <v>9</v>
      </c>
      <c r="Y72" s="79"/>
      <c r="Z72" s="78" t="s">
        <v>9</v>
      </c>
      <c r="AA72" s="79"/>
      <c r="AB72" s="78" t="s">
        <v>9</v>
      </c>
      <c r="AC72" s="79"/>
      <c r="AD72" s="78" t="s">
        <v>9</v>
      </c>
      <c r="AE72" s="79"/>
      <c r="AF72" s="78" t="s">
        <v>9</v>
      </c>
      <c r="AG72" s="79"/>
      <c r="AH72" s="78" t="s">
        <v>9</v>
      </c>
      <c r="AI72" s="79"/>
      <c r="AJ72" s="78" t="s">
        <v>9</v>
      </c>
      <c r="AK72" s="79"/>
      <c r="AL72" s="78">
        <v>74.900001525878906</v>
      </c>
      <c r="AM72" s="79"/>
      <c r="AN72" s="78" t="s">
        <v>9</v>
      </c>
      <c r="AO72" s="79"/>
      <c r="AP72" s="78" t="s">
        <v>9</v>
      </c>
      <c r="AQ72" s="79"/>
    </row>
    <row r="73" spans="1:43" x14ac:dyDescent="0.2">
      <c r="A73" s="74"/>
      <c r="B73" s="76" t="s">
        <v>51</v>
      </c>
      <c r="C73" s="77" t="s">
        <v>16</v>
      </c>
      <c r="D73" s="78">
        <v>98.300003051757813</v>
      </c>
      <c r="E73" s="79">
        <v>1</v>
      </c>
      <c r="F73" s="78">
        <v>90</v>
      </c>
      <c r="G73" s="79"/>
      <c r="H73" s="78">
        <v>98.800003051757812</v>
      </c>
      <c r="I73" s="79">
        <v>1</v>
      </c>
      <c r="J73" s="78">
        <v>98.5</v>
      </c>
      <c r="K73" s="79">
        <v>1</v>
      </c>
      <c r="L73" s="78">
        <v>98</v>
      </c>
      <c r="M73" s="79">
        <v>1</v>
      </c>
      <c r="N73" s="78">
        <v>98</v>
      </c>
      <c r="O73" s="79">
        <v>1</v>
      </c>
      <c r="P73" s="78">
        <v>99.900001525878906</v>
      </c>
      <c r="Q73" s="79"/>
      <c r="R73" s="78">
        <v>99.900001525878906</v>
      </c>
      <c r="S73" s="79"/>
      <c r="T73" s="78">
        <v>99.900001525878906</v>
      </c>
      <c r="U73" s="79"/>
      <c r="V73" s="78">
        <v>99.900001525878906</v>
      </c>
      <c r="W73" s="79"/>
      <c r="X73" s="78">
        <v>99.900001525878906</v>
      </c>
      <c r="Y73" s="79"/>
      <c r="Z73" s="78">
        <v>99.900001525878906</v>
      </c>
      <c r="AA73" s="79">
        <v>8</v>
      </c>
      <c r="AB73" s="78">
        <v>99.900001525878906</v>
      </c>
      <c r="AC73" s="79">
        <v>8</v>
      </c>
      <c r="AD73" s="78">
        <v>100</v>
      </c>
      <c r="AE73" s="79">
        <v>8</v>
      </c>
      <c r="AF73" s="78">
        <v>100</v>
      </c>
      <c r="AG73" s="79">
        <v>8</v>
      </c>
      <c r="AH73" s="78">
        <v>100</v>
      </c>
      <c r="AI73" s="79">
        <v>8</v>
      </c>
      <c r="AJ73" s="78">
        <v>100</v>
      </c>
      <c r="AK73" s="79">
        <v>8</v>
      </c>
      <c r="AL73" s="78">
        <v>100</v>
      </c>
      <c r="AM73" s="79">
        <v>8</v>
      </c>
      <c r="AN73" s="78">
        <v>100</v>
      </c>
      <c r="AO73" s="79">
        <v>8</v>
      </c>
      <c r="AP73" s="78">
        <v>100</v>
      </c>
      <c r="AQ73" s="79">
        <v>8</v>
      </c>
    </row>
    <row r="74" spans="1:43" x14ac:dyDescent="0.2">
      <c r="A74" s="74"/>
      <c r="B74" s="76" t="s">
        <v>52</v>
      </c>
      <c r="C74" s="77" t="s">
        <v>16</v>
      </c>
      <c r="D74" s="78" t="s">
        <v>9</v>
      </c>
      <c r="E74" s="79"/>
      <c r="F74" s="78" t="s">
        <v>9</v>
      </c>
      <c r="G74" s="79"/>
      <c r="H74" s="78" t="s">
        <v>9</v>
      </c>
      <c r="I74" s="79"/>
      <c r="J74" s="78" t="s">
        <v>9</v>
      </c>
      <c r="K74" s="79"/>
      <c r="L74" s="78" t="s">
        <v>9</v>
      </c>
      <c r="M74" s="79"/>
      <c r="N74" s="78" t="s">
        <v>9</v>
      </c>
      <c r="O74" s="79"/>
      <c r="P74" s="78">
        <v>95</v>
      </c>
      <c r="Q74" s="79"/>
      <c r="R74" s="78">
        <v>95</v>
      </c>
      <c r="S74" s="79"/>
      <c r="T74" s="78">
        <v>95</v>
      </c>
      <c r="U74" s="79"/>
      <c r="V74" s="78">
        <v>95</v>
      </c>
      <c r="W74" s="79"/>
      <c r="X74" s="78">
        <v>95</v>
      </c>
      <c r="Y74" s="79"/>
      <c r="Z74" s="78">
        <v>95</v>
      </c>
      <c r="AA74" s="79"/>
      <c r="AB74" s="78" t="s">
        <v>9</v>
      </c>
      <c r="AC74" s="79"/>
      <c r="AD74" s="78" t="s">
        <v>9</v>
      </c>
      <c r="AE74" s="79"/>
      <c r="AF74" s="78" t="s">
        <v>9</v>
      </c>
      <c r="AG74" s="79"/>
      <c r="AH74" s="78" t="s">
        <v>9</v>
      </c>
      <c r="AI74" s="79"/>
      <c r="AJ74" s="78" t="s">
        <v>9</v>
      </c>
      <c r="AK74" s="79"/>
      <c r="AL74" s="78" t="s">
        <v>9</v>
      </c>
      <c r="AM74" s="79"/>
      <c r="AN74" s="78" t="s">
        <v>9</v>
      </c>
      <c r="AO74" s="79"/>
      <c r="AP74" s="78" t="s">
        <v>9</v>
      </c>
      <c r="AQ74" s="79"/>
    </row>
    <row r="75" spans="1:43" s="4" customFormat="1" x14ac:dyDescent="0.2">
      <c r="A75" s="74"/>
      <c r="B75" s="76" t="s">
        <v>53</v>
      </c>
      <c r="C75" s="77" t="s">
        <v>8</v>
      </c>
      <c r="D75" s="78" t="s">
        <v>9</v>
      </c>
      <c r="E75" s="79"/>
      <c r="F75" s="78" t="s">
        <v>9</v>
      </c>
      <c r="G75" s="79"/>
      <c r="H75" s="78" t="s">
        <v>9</v>
      </c>
      <c r="I75" s="79"/>
      <c r="J75" s="78" t="s">
        <v>9</v>
      </c>
      <c r="K75" s="79"/>
      <c r="L75" s="78" t="s">
        <v>9</v>
      </c>
      <c r="M75" s="79"/>
      <c r="N75" s="78" t="s">
        <v>9</v>
      </c>
      <c r="O75" s="79"/>
      <c r="P75" s="78" t="s">
        <v>9</v>
      </c>
      <c r="Q75" s="79"/>
      <c r="R75" s="78" t="s">
        <v>9</v>
      </c>
      <c r="S75" s="79"/>
      <c r="T75" s="78" t="s">
        <v>9</v>
      </c>
      <c r="U75" s="79"/>
      <c r="V75" s="78" t="s">
        <v>9</v>
      </c>
      <c r="W75" s="79"/>
      <c r="X75" s="78" t="s">
        <v>9</v>
      </c>
      <c r="Y75" s="79"/>
      <c r="Z75" s="78">
        <v>73.699996948242188</v>
      </c>
      <c r="AA75" s="79"/>
      <c r="AB75" s="78" t="s">
        <v>9</v>
      </c>
      <c r="AC75" s="79"/>
      <c r="AD75" s="78" t="s">
        <v>9</v>
      </c>
      <c r="AE75" s="79"/>
      <c r="AF75" s="78" t="s">
        <v>9</v>
      </c>
      <c r="AG75" s="79"/>
      <c r="AH75" s="78" t="s">
        <v>9</v>
      </c>
      <c r="AI75" s="79"/>
      <c r="AJ75" s="78">
        <v>78.699996948242188</v>
      </c>
      <c r="AK75" s="79"/>
      <c r="AL75" s="78">
        <v>84</v>
      </c>
      <c r="AM75" s="79"/>
      <c r="AN75" s="78">
        <v>85</v>
      </c>
      <c r="AO75" s="79"/>
      <c r="AP75" s="78" t="s">
        <v>9</v>
      </c>
      <c r="AQ75" s="79"/>
    </row>
    <row r="76" spans="1:43" x14ac:dyDescent="0.2">
      <c r="A76" s="74"/>
      <c r="B76" s="76" t="s">
        <v>54</v>
      </c>
      <c r="C76" s="77" t="s">
        <v>16</v>
      </c>
      <c r="D76" s="78" t="s">
        <v>9</v>
      </c>
      <c r="E76" s="79"/>
      <c r="F76" s="78" t="s">
        <v>9</v>
      </c>
      <c r="G76" s="79"/>
      <c r="H76" s="78" t="s">
        <v>9</v>
      </c>
      <c r="I76" s="79"/>
      <c r="J76" s="78" t="s">
        <v>9</v>
      </c>
      <c r="K76" s="79"/>
      <c r="L76" s="78" t="s">
        <v>9</v>
      </c>
      <c r="M76" s="79"/>
      <c r="N76" s="78" t="s">
        <v>9</v>
      </c>
      <c r="O76" s="79"/>
      <c r="P76" s="78" t="s">
        <v>9</v>
      </c>
      <c r="Q76" s="79"/>
      <c r="R76" s="78" t="s">
        <v>9</v>
      </c>
      <c r="S76" s="79"/>
      <c r="T76" s="78">
        <v>90</v>
      </c>
      <c r="U76" s="79"/>
      <c r="V76" s="78" t="s">
        <v>9</v>
      </c>
      <c r="W76" s="79"/>
      <c r="X76" s="78" t="s">
        <v>9</v>
      </c>
      <c r="Y76" s="79"/>
      <c r="Z76" s="78">
        <v>83</v>
      </c>
      <c r="AA76" s="79"/>
      <c r="AB76" s="78" t="s">
        <v>9</v>
      </c>
      <c r="AC76" s="79"/>
      <c r="AD76" s="78">
        <v>85</v>
      </c>
      <c r="AE76" s="79"/>
      <c r="AF76" s="78" t="s">
        <v>9</v>
      </c>
      <c r="AG76" s="79"/>
      <c r="AH76" s="78" t="s">
        <v>9</v>
      </c>
      <c r="AI76" s="79"/>
      <c r="AJ76" s="78" t="s">
        <v>9</v>
      </c>
      <c r="AK76" s="79"/>
      <c r="AL76" s="78" t="s">
        <v>9</v>
      </c>
      <c r="AM76" s="79"/>
      <c r="AN76" s="78" t="s">
        <v>9</v>
      </c>
      <c r="AO76" s="79"/>
      <c r="AP76" s="78" t="s">
        <v>9</v>
      </c>
      <c r="AQ76" s="79"/>
    </row>
    <row r="77" spans="1:43" x14ac:dyDescent="0.2">
      <c r="A77" s="74"/>
      <c r="B77" s="88" t="s">
        <v>55</v>
      </c>
      <c r="C77" s="89" t="s">
        <v>16</v>
      </c>
      <c r="D77" s="90">
        <v>98</v>
      </c>
      <c r="E77" s="91">
        <v>1</v>
      </c>
      <c r="F77" s="90" t="s">
        <v>9</v>
      </c>
      <c r="G77" s="91"/>
      <c r="H77" s="90" t="s">
        <v>9</v>
      </c>
      <c r="I77" s="91"/>
      <c r="J77" s="90" t="s">
        <v>9</v>
      </c>
      <c r="K77" s="91"/>
      <c r="L77" s="90" t="s">
        <v>9</v>
      </c>
      <c r="M77" s="91"/>
      <c r="N77" s="90">
        <v>100</v>
      </c>
      <c r="O77" s="91">
        <v>1</v>
      </c>
      <c r="P77" s="90" t="s">
        <v>9</v>
      </c>
      <c r="Q77" s="91"/>
      <c r="R77" s="90" t="s">
        <v>9</v>
      </c>
      <c r="S77" s="91"/>
      <c r="T77" s="90" t="s">
        <v>9</v>
      </c>
      <c r="U77" s="91"/>
      <c r="V77" s="90" t="s">
        <v>9</v>
      </c>
      <c r="W77" s="91"/>
      <c r="X77" s="90" t="s">
        <v>9</v>
      </c>
      <c r="Y77" s="91"/>
      <c r="Z77" s="90" t="s">
        <v>9</v>
      </c>
      <c r="AA77" s="91"/>
      <c r="AB77" s="90" t="s">
        <v>9</v>
      </c>
      <c r="AC77" s="91"/>
      <c r="AD77" s="90" t="s">
        <v>9</v>
      </c>
      <c r="AE77" s="91"/>
      <c r="AF77" s="90" t="s">
        <v>9</v>
      </c>
      <c r="AG77" s="91"/>
      <c r="AH77" s="90" t="s">
        <v>9</v>
      </c>
      <c r="AI77" s="91"/>
      <c r="AJ77" s="90" t="s">
        <v>9</v>
      </c>
      <c r="AK77" s="91"/>
      <c r="AL77" s="90" t="s">
        <v>9</v>
      </c>
      <c r="AM77" s="91"/>
      <c r="AN77" s="90" t="s">
        <v>9</v>
      </c>
      <c r="AO77" s="91"/>
      <c r="AP77" s="90" t="s">
        <v>9</v>
      </c>
      <c r="AQ77" s="91"/>
    </row>
    <row r="78" spans="1:43" s="4" customFormat="1" x14ac:dyDescent="0.2">
      <c r="A78" s="74"/>
      <c r="B78" s="84" t="s">
        <v>56</v>
      </c>
      <c r="C78" s="85" t="s">
        <v>8</v>
      </c>
      <c r="D78" s="86" t="s">
        <v>9</v>
      </c>
      <c r="E78" s="87"/>
      <c r="F78" s="86" t="s">
        <v>9</v>
      </c>
      <c r="G78" s="87"/>
      <c r="H78" s="86" t="s">
        <v>9</v>
      </c>
      <c r="I78" s="87"/>
      <c r="J78" s="86" t="s">
        <v>9</v>
      </c>
      <c r="K78" s="87"/>
      <c r="L78" s="86" t="s">
        <v>9</v>
      </c>
      <c r="M78" s="87"/>
      <c r="N78" s="86" t="s">
        <v>9</v>
      </c>
      <c r="O78" s="87"/>
      <c r="P78" s="86" t="s">
        <v>9</v>
      </c>
      <c r="Q78" s="87"/>
      <c r="R78" s="86" t="s">
        <v>9</v>
      </c>
      <c r="S78" s="87"/>
      <c r="T78" s="86" t="s">
        <v>9</v>
      </c>
      <c r="U78" s="87"/>
      <c r="V78" s="86" t="s">
        <v>9</v>
      </c>
      <c r="W78" s="87"/>
      <c r="X78" s="86" t="s">
        <v>9</v>
      </c>
      <c r="Y78" s="87"/>
      <c r="Z78" s="86">
        <v>70</v>
      </c>
      <c r="AA78" s="87"/>
      <c r="AB78" s="86" t="s">
        <v>9</v>
      </c>
      <c r="AC78" s="87"/>
      <c r="AD78" s="86" t="s">
        <v>9</v>
      </c>
      <c r="AE78" s="87"/>
      <c r="AF78" s="86" t="s">
        <v>9</v>
      </c>
      <c r="AG78" s="87"/>
      <c r="AH78" s="86" t="s">
        <v>9</v>
      </c>
      <c r="AI78" s="87"/>
      <c r="AJ78" s="86" t="s">
        <v>9</v>
      </c>
      <c r="AK78" s="87"/>
      <c r="AL78" s="86" t="s">
        <v>9</v>
      </c>
      <c r="AM78" s="87"/>
      <c r="AN78" s="86" t="s">
        <v>9</v>
      </c>
      <c r="AO78" s="87"/>
      <c r="AP78" s="86" t="s">
        <v>9</v>
      </c>
      <c r="AQ78" s="87"/>
    </row>
    <row r="79" spans="1:43" x14ac:dyDescent="0.2">
      <c r="A79" s="74"/>
      <c r="B79" s="92" t="s">
        <v>57</v>
      </c>
      <c r="C79" s="93" t="s">
        <v>8</v>
      </c>
      <c r="D79" s="94">
        <v>31</v>
      </c>
      <c r="E79" s="95"/>
      <c r="F79" s="94">
        <v>31</v>
      </c>
      <c r="G79" s="95"/>
      <c r="H79" s="94">
        <v>31</v>
      </c>
      <c r="I79" s="95"/>
      <c r="J79" s="94">
        <v>31</v>
      </c>
      <c r="K79" s="95"/>
      <c r="L79" s="94">
        <v>31</v>
      </c>
      <c r="M79" s="95"/>
      <c r="N79" s="94">
        <v>31</v>
      </c>
      <c r="O79" s="95"/>
      <c r="P79" s="94">
        <v>31</v>
      </c>
      <c r="Q79" s="95"/>
      <c r="R79" s="94">
        <v>31</v>
      </c>
      <c r="S79" s="95"/>
      <c r="T79" s="94">
        <v>31</v>
      </c>
      <c r="U79" s="95"/>
      <c r="V79" s="94">
        <v>31</v>
      </c>
      <c r="W79" s="95"/>
      <c r="X79" s="94">
        <v>31</v>
      </c>
      <c r="Y79" s="95"/>
      <c r="Z79" s="94">
        <v>31</v>
      </c>
      <c r="AA79" s="95"/>
      <c r="AB79" s="94">
        <v>31</v>
      </c>
      <c r="AC79" s="95"/>
      <c r="AD79" s="94">
        <v>31</v>
      </c>
      <c r="AE79" s="95"/>
      <c r="AF79" s="94" t="s">
        <v>9</v>
      </c>
      <c r="AG79" s="95"/>
      <c r="AH79" s="94" t="s">
        <v>9</v>
      </c>
      <c r="AI79" s="95"/>
      <c r="AJ79" s="94" t="s">
        <v>9</v>
      </c>
      <c r="AK79" s="95"/>
      <c r="AL79" s="94" t="s">
        <v>9</v>
      </c>
      <c r="AM79" s="95"/>
      <c r="AN79" s="94" t="s">
        <v>9</v>
      </c>
      <c r="AO79" s="95"/>
      <c r="AP79" s="94" t="s">
        <v>9</v>
      </c>
      <c r="AQ79" s="95"/>
    </row>
    <row r="80" spans="1:43" x14ac:dyDescent="0.2">
      <c r="A80" s="74"/>
      <c r="B80" s="96" t="s">
        <v>58</v>
      </c>
      <c r="C80" s="97" t="s">
        <v>8</v>
      </c>
      <c r="D80" s="98">
        <v>100</v>
      </c>
      <c r="E80" s="99"/>
      <c r="F80" s="98">
        <v>100</v>
      </c>
      <c r="G80" s="99"/>
      <c r="H80" s="98" t="s">
        <v>9</v>
      </c>
      <c r="I80" s="99"/>
      <c r="J80" s="98" t="s">
        <v>9</v>
      </c>
      <c r="K80" s="99"/>
      <c r="L80" s="98" t="s">
        <v>9</v>
      </c>
      <c r="M80" s="99"/>
      <c r="N80" s="98" t="s">
        <v>9</v>
      </c>
      <c r="O80" s="99"/>
      <c r="P80" s="98">
        <v>100</v>
      </c>
      <c r="Q80" s="99"/>
      <c r="R80" s="98">
        <v>100</v>
      </c>
      <c r="S80" s="99"/>
      <c r="T80" s="98">
        <v>100</v>
      </c>
      <c r="U80" s="99"/>
      <c r="V80" s="98">
        <v>100</v>
      </c>
      <c r="W80" s="99"/>
      <c r="X80" s="98">
        <v>100</v>
      </c>
      <c r="Y80" s="99"/>
      <c r="Z80" s="98">
        <v>100</v>
      </c>
      <c r="AA80" s="99"/>
      <c r="AB80" s="98">
        <v>100</v>
      </c>
      <c r="AC80" s="99"/>
      <c r="AD80" s="98">
        <v>100</v>
      </c>
      <c r="AE80" s="99"/>
      <c r="AF80" s="98">
        <v>100</v>
      </c>
      <c r="AG80" s="99"/>
      <c r="AH80" s="98">
        <v>100</v>
      </c>
      <c r="AI80" s="99"/>
      <c r="AJ80" s="98">
        <v>100</v>
      </c>
      <c r="AK80" s="99"/>
      <c r="AL80" s="98">
        <v>100</v>
      </c>
      <c r="AM80" s="99"/>
      <c r="AN80" s="98">
        <v>100</v>
      </c>
      <c r="AO80" s="99"/>
      <c r="AP80" s="98">
        <v>100</v>
      </c>
      <c r="AQ80" s="99"/>
    </row>
    <row r="81" spans="1:43" s="4" customFormat="1" x14ac:dyDescent="0.2">
      <c r="A81" s="74"/>
      <c r="B81" s="92" t="s">
        <v>59</v>
      </c>
      <c r="C81" s="93" t="s">
        <v>8</v>
      </c>
      <c r="D81" s="94" t="s">
        <v>9</v>
      </c>
      <c r="E81" s="95"/>
      <c r="F81" s="94" t="s">
        <v>9</v>
      </c>
      <c r="G81" s="95"/>
      <c r="H81" s="94" t="s">
        <v>9</v>
      </c>
      <c r="I81" s="95"/>
      <c r="J81" s="94" t="s">
        <v>9</v>
      </c>
      <c r="K81" s="95"/>
      <c r="L81" s="94" t="s">
        <v>9</v>
      </c>
      <c r="M81" s="95"/>
      <c r="N81" s="94" t="s">
        <v>9</v>
      </c>
      <c r="O81" s="95"/>
      <c r="P81" s="94" t="s">
        <v>9</v>
      </c>
      <c r="Q81" s="95"/>
      <c r="R81" s="94" t="s">
        <v>9</v>
      </c>
      <c r="S81" s="95"/>
      <c r="T81" s="94" t="s">
        <v>9</v>
      </c>
      <c r="U81" s="95"/>
      <c r="V81" s="94" t="s">
        <v>9</v>
      </c>
      <c r="W81" s="95"/>
      <c r="X81" s="94" t="s">
        <v>9</v>
      </c>
      <c r="Y81" s="95"/>
      <c r="Z81" s="94">
        <v>75.599998474121094</v>
      </c>
      <c r="AA81" s="95"/>
      <c r="AB81" s="94" t="s">
        <v>9</v>
      </c>
      <c r="AC81" s="95"/>
      <c r="AD81" s="94" t="s">
        <v>9</v>
      </c>
      <c r="AE81" s="95"/>
      <c r="AF81" s="94" t="s">
        <v>9</v>
      </c>
      <c r="AG81" s="95"/>
      <c r="AH81" s="94" t="s">
        <v>9</v>
      </c>
      <c r="AI81" s="95"/>
      <c r="AJ81" s="94" t="s">
        <v>9</v>
      </c>
      <c r="AK81" s="95"/>
      <c r="AL81" s="94" t="s">
        <v>9</v>
      </c>
      <c r="AM81" s="95"/>
      <c r="AN81" s="94" t="s">
        <v>9</v>
      </c>
      <c r="AO81" s="95"/>
      <c r="AP81" s="94" t="s">
        <v>9</v>
      </c>
      <c r="AQ81" s="95"/>
    </row>
    <row r="82" spans="1:43" x14ac:dyDescent="0.2">
      <c r="A82" s="74"/>
      <c r="B82" s="76" t="s">
        <v>60</v>
      </c>
      <c r="C82" s="77" t="s">
        <v>16</v>
      </c>
      <c r="D82" s="78" t="s">
        <v>9</v>
      </c>
      <c r="E82" s="79"/>
      <c r="F82" s="78" t="s">
        <v>9</v>
      </c>
      <c r="G82" s="79"/>
      <c r="H82" s="78" t="s">
        <v>9</v>
      </c>
      <c r="I82" s="79"/>
      <c r="J82" s="78" t="s">
        <v>9</v>
      </c>
      <c r="K82" s="79"/>
      <c r="L82" s="78" t="s">
        <v>9</v>
      </c>
      <c r="M82" s="79"/>
      <c r="N82" s="78" t="s">
        <v>9</v>
      </c>
      <c r="O82" s="79"/>
      <c r="P82" s="78" t="s">
        <v>9</v>
      </c>
      <c r="Q82" s="79"/>
      <c r="R82" s="78" t="s">
        <v>9</v>
      </c>
      <c r="S82" s="79"/>
      <c r="T82" s="78">
        <v>76</v>
      </c>
      <c r="U82" s="79"/>
      <c r="V82" s="78">
        <v>76</v>
      </c>
      <c r="W82" s="79"/>
      <c r="X82" s="78">
        <v>76</v>
      </c>
      <c r="Y82" s="79"/>
      <c r="Z82" s="78">
        <v>76</v>
      </c>
      <c r="AA82" s="79">
        <v>1</v>
      </c>
      <c r="AB82" s="78">
        <v>76</v>
      </c>
      <c r="AC82" s="79">
        <v>1</v>
      </c>
      <c r="AD82" s="78">
        <v>76</v>
      </c>
      <c r="AE82" s="79">
        <v>1</v>
      </c>
      <c r="AF82" s="78" t="s">
        <v>9</v>
      </c>
      <c r="AG82" s="79"/>
      <c r="AH82" s="78" t="s">
        <v>9</v>
      </c>
      <c r="AI82" s="79"/>
      <c r="AJ82" s="78" t="s">
        <v>9</v>
      </c>
      <c r="AK82" s="79"/>
      <c r="AL82" s="78" t="s">
        <v>9</v>
      </c>
      <c r="AM82" s="79"/>
      <c r="AN82" s="78">
        <v>76</v>
      </c>
      <c r="AO82" s="79"/>
      <c r="AP82" s="78" t="s">
        <v>9</v>
      </c>
      <c r="AQ82" s="79"/>
    </row>
    <row r="83" spans="1:43" s="4" customFormat="1" x14ac:dyDescent="0.2">
      <c r="A83" s="74"/>
      <c r="B83" s="76" t="s">
        <v>61</v>
      </c>
      <c r="C83" s="77" t="s">
        <v>16</v>
      </c>
      <c r="D83" s="78" t="s">
        <v>9</v>
      </c>
      <c r="E83" s="79"/>
      <c r="F83" s="78" t="s">
        <v>9</v>
      </c>
      <c r="G83" s="79"/>
      <c r="H83" s="78" t="s">
        <v>9</v>
      </c>
      <c r="I83" s="79"/>
      <c r="J83" s="78" t="s">
        <v>9</v>
      </c>
      <c r="K83" s="79"/>
      <c r="L83" s="78" t="s">
        <v>9</v>
      </c>
      <c r="M83" s="79"/>
      <c r="N83" s="78" t="s">
        <v>9</v>
      </c>
      <c r="O83" s="79"/>
      <c r="P83" s="78">
        <v>99.900001525878906</v>
      </c>
      <c r="Q83" s="79"/>
      <c r="R83" s="78">
        <v>99.900001525878906</v>
      </c>
      <c r="S83" s="79"/>
      <c r="T83" s="78">
        <v>99.900001525878906</v>
      </c>
      <c r="U83" s="79"/>
      <c r="V83" s="78">
        <v>99.900001525878906</v>
      </c>
      <c r="W83" s="79"/>
      <c r="X83" s="78">
        <v>99.900001525878906</v>
      </c>
      <c r="Y83" s="79"/>
      <c r="Z83" s="78">
        <v>99.900001525878906</v>
      </c>
      <c r="AA83" s="79"/>
      <c r="AB83" s="78">
        <v>99.900001525878906</v>
      </c>
      <c r="AC83" s="79"/>
      <c r="AD83" s="78">
        <v>99.900001525878906</v>
      </c>
      <c r="AE83" s="79"/>
      <c r="AF83" s="78">
        <v>99.900001525878906</v>
      </c>
      <c r="AG83" s="79"/>
      <c r="AH83" s="78">
        <v>99.900001525878906</v>
      </c>
      <c r="AI83" s="79"/>
      <c r="AJ83" s="78">
        <v>99.900001525878906</v>
      </c>
      <c r="AK83" s="79"/>
      <c r="AL83" s="78">
        <v>99.900001525878906</v>
      </c>
      <c r="AM83" s="79"/>
      <c r="AN83" s="78" t="s">
        <v>9</v>
      </c>
      <c r="AO83" s="79"/>
      <c r="AP83" s="78">
        <v>99.900001525878906</v>
      </c>
      <c r="AQ83" s="79"/>
    </row>
    <row r="84" spans="1:43" x14ac:dyDescent="0.2">
      <c r="A84" s="74"/>
      <c r="B84" s="76" t="s">
        <v>62</v>
      </c>
      <c r="C84" s="77" t="s">
        <v>8</v>
      </c>
      <c r="D84" s="78" t="s">
        <v>9</v>
      </c>
      <c r="E84" s="79"/>
      <c r="F84" s="78" t="s">
        <v>9</v>
      </c>
      <c r="G84" s="79"/>
      <c r="H84" s="78" t="s">
        <v>9</v>
      </c>
      <c r="I84" s="79"/>
      <c r="J84" s="78" t="s">
        <v>9</v>
      </c>
      <c r="K84" s="79"/>
      <c r="L84" s="78" t="s">
        <v>9</v>
      </c>
      <c r="M84" s="79"/>
      <c r="N84" s="78" t="s">
        <v>9</v>
      </c>
      <c r="O84" s="79"/>
      <c r="P84" s="78" t="s">
        <v>9</v>
      </c>
      <c r="Q84" s="79"/>
      <c r="R84" s="78" t="s">
        <v>9</v>
      </c>
      <c r="S84" s="79"/>
      <c r="T84" s="78" t="s">
        <v>9</v>
      </c>
      <c r="U84" s="79"/>
      <c r="V84" s="78" t="s">
        <v>9</v>
      </c>
      <c r="W84" s="79"/>
      <c r="X84" s="78" t="s">
        <v>9</v>
      </c>
      <c r="Y84" s="79"/>
      <c r="Z84" s="78" t="s">
        <v>9</v>
      </c>
      <c r="AA84" s="79"/>
      <c r="AB84" s="78" t="s">
        <v>9</v>
      </c>
      <c r="AC84" s="79"/>
      <c r="AD84" s="78">
        <v>90.533897399902344</v>
      </c>
      <c r="AE84" s="79"/>
      <c r="AF84" s="78">
        <v>91.849998474121094</v>
      </c>
      <c r="AG84" s="79"/>
      <c r="AH84" s="78">
        <v>92.906379699707031</v>
      </c>
      <c r="AI84" s="79"/>
      <c r="AJ84" s="78">
        <v>94.199996948242188</v>
      </c>
      <c r="AK84" s="79"/>
      <c r="AL84" s="78">
        <v>94.400001525878906</v>
      </c>
      <c r="AM84" s="79"/>
      <c r="AN84" s="78">
        <v>94.699996948242188</v>
      </c>
      <c r="AO84" s="79"/>
      <c r="AP84" s="78" t="s">
        <v>9</v>
      </c>
      <c r="AQ84" s="79"/>
    </row>
    <row r="85" spans="1:43" x14ac:dyDescent="0.2">
      <c r="A85" s="74"/>
      <c r="B85" s="76" t="s">
        <v>63</v>
      </c>
      <c r="C85" s="77" t="s">
        <v>8</v>
      </c>
      <c r="D85" s="78" t="s">
        <v>9</v>
      </c>
      <c r="E85" s="79"/>
      <c r="F85" s="78" t="s">
        <v>9</v>
      </c>
      <c r="G85" s="79"/>
      <c r="H85" s="78" t="s">
        <v>9</v>
      </c>
      <c r="I85" s="79"/>
      <c r="J85" s="78" t="s">
        <v>9</v>
      </c>
      <c r="K85" s="79"/>
      <c r="L85" s="78" t="s">
        <v>9</v>
      </c>
      <c r="M85" s="79"/>
      <c r="N85" s="78" t="s">
        <v>9</v>
      </c>
      <c r="O85" s="79"/>
      <c r="P85" s="78" t="s">
        <v>9</v>
      </c>
      <c r="Q85" s="79"/>
      <c r="R85" s="78" t="s">
        <v>9</v>
      </c>
      <c r="S85" s="79"/>
      <c r="T85" s="78" t="s">
        <v>9</v>
      </c>
      <c r="U85" s="79"/>
      <c r="V85" s="78">
        <v>60.099998474121094</v>
      </c>
      <c r="W85" s="79"/>
      <c r="X85" s="78">
        <v>63.799999237060547</v>
      </c>
      <c r="Y85" s="79"/>
      <c r="Z85" s="78">
        <v>66.099998474121094</v>
      </c>
      <c r="AA85" s="79"/>
      <c r="AB85" s="78">
        <v>67.400001525878906</v>
      </c>
      <c r="AC85" s="79"/>
      <c r="AD85" s="78">
        <v>63.400001525878906</v>
      </c>
      <c r="AE85" s="79"/>
      <c r="AF85" s="78">
        <v>71.699996948242188</v>
      </c>
      <c r="AG85" s="79"/>
      <c r="AH85" s="78">
        <v>73.099998474121094</v>
      </c>
      <c r="AI85" s="79"/>
      <c r="AJ85" s="78" t="s">
        <v>9</v>
      </c>
      <c r="AK85" s="79"/>
      <c r="AL85" s="78" t="s">
        <v>9</v>
      </c>
      <c r="AM85" s="79"/>
      <c r="AN85" s="78" t="s">
        <v>9</v>
      </c>
      <c r="AO85" s="79"/>
      <c r="AP85" s="78" t="s">
        <v>9</v>
      </c>
      <c r="AQ85" s="79"/>
    </row>
    <row r="86" spans="1:43" x14ac:dyDescent="0.2">
      <c r="A86" s="74"/>
      <c r="B86" s="80" t="s">
        <v>64</v>
      </c>
      <c r="C86" s="81" t="s">
        <v>16</v>
      </c>
      <c r="D86" s="82">
        <v>100</v>
      </c>
      <c r="E86" s="83"/>
      <c r="F86" s="82">
        <v>100</v>
      </c>
      <c r="G86" s="83"/>
      <c r="H86" s="82">
        <v>100</v>
      </c>
      <c r="I86" s="83">
        <v>1</v>
      </c>
      <c r="J86" s="82">
        <v>100</v>
      </c>
      <c r="K86" s="83">
        <v>1</v>
      </c>
      <c r="L86" s="82">
        <v>100</v>
      </c>
      <c r="M86" s="83">
        <v>1</v>
      </c>
      <c r="N86" s="82">
        <v>100</v>
      </c>
      <c r="O86" s="83">
        <v>1</v>
      </c>
      <c r="P86" s="82">
        <v>100</v>
      </c>
      <c r="Q86" s="83"/>
      <c r="R86" s="82">
        <v>100</v>
      </c>
      <c r="S86" s="83"/>
      <c r="T86" s="82">
        <v>100</v>
      </c>
      <c r="U86" s="83"/>
      <c r="V86" s="82">
        <v>100</v>
      </c>
      <c r="W86" s="83"/>
      <c r="X86" s="82">
        <v>100</v>
      </c>
      <c r="Y86" s="83"/>
      <c r="Z86" s="82">
        <v>100</v>
      </c>
      <c r="AA86" s="83"/>
      <c r="AB86" s="82">
        <v>100</v>
      </c>
      <c r="AC86" s="83"/>
      <c r="AD86" s="82">
        <v>100</v>
      </c>
      <c r="AE86" s="83"/>
      <c r="AF86" s="82">
        <v>100</v>
      </c>
      <c r="AG86" s="83"/>
      <c r="AH86" s="82">
        <v>100</v>
      </c>
      <c r="AI86" s="83"/>
      <c r="AJ86" s="82">
        <v>100</v>
      </c>
      <c r="AK86" s="83"/>
      <c r="AL86" s="82">
        <v>100</v>
      </c>
      <c r="AM86" s="83"/>
      <c r="AN86" s="82">
        <v>100</v>
      </c>
      <c r="AO86" s="83"/>
      <c r="AP86" s="82">
        <v>100</v>
      </c>
      <c r="AQ86" s="83"/>
    </row>
    <row r="87" spans="1:43" s="4" customFormat="1" x14ac:dyDescent="0.2">
      <c r="A87" s="74"/>
      <c r="B87" s="84" t="s">
        <v>65</v>
      </c>
      <c r="C87" s="85" t="s">
        <v>8</v>
      </c>
      <c r="D87" s="86" t="s">
        <v>9</v>
      </c>
      <c r="E87" s="87"/>
      <c r="F87" s="86" t="s">
        <v>9</v>
      </c>
      <c r="G87" s="87"/>
      <c r="H87" s="86" t="s">
        <v>9</v>
      </c>
      <c r="I87" s="87"/>
      <c r="J87" s="86" t="s">
        <v>9</v>
      </c>
      <c r="K87" s="87"/>
      <c r="L87" s="86" t="s">
        <v>9</v>
      </c>
      <c r="M87" s="87"/>
      <c r="N87" s="86" t="s">
        <v>9</v>
      </c>
      <c r="O87" s="87"/>
      <c r="P87" s="86" t="s">
        <v>9</v>
      </c>
      <c r="Q87" s="87"/>
      <c r="R87" s="86" t="s">
        <v>9</v>
      </c>
      <c r="S87" s="87"/>
      <c r="T87" s="86" t="s">
        <v>9</v>
      </c>
      <c r="U87" s="87"/>
      <c r="V87" s="86" t="s">
        <v>9</v>
      </c>
      <c r="W87" s="87"/>
      <c r="X87" s="86" t="s">
        <v>9</v>
      </c>
      <c r="Y87" s="87"/>
      <c r="Z87" s="86" t="s">
        <v>9</v>
      </c>
      <c r="AA87" s="87"/>
      <c r="AB87" s="86">
        <v>32</v>
      </c>
      <c r="AC87" s="87">
        <v>9</v>
      </c>
      <c r="AD87" s="86" t="s">
        <v>9</v>
      </c>
      <c r="AE87" s="87"/>
      <c r="AF87" s="86" t="s">
        <v>9</v>
      </c>
      <c r="AG87" s="87"/>
      <c r="AH87" s="86" t="s">
        <v>9</v>
      </c>
      <c r="AI87" s="87"/>
      <c r="AJ87" s="86" t="s">
        <v>9</v>
      </c>
      <c r="AK87" s="87"/>
      <c r="AL87" s="86" t="s">
        <v>9</v>
      </c>
      <c r="AM87" s="87"/>
      <c r="AN87" s="86" t="s">
        <v>9</v>
      </c>
      <c r="AO87" s="87"/>
      <c r="AP87" s="86" t="s">
        <v>9</v>
      </c>
      <c r="AQ87" s="87"/>
    </row>
    <row r="88" spans="1:43" x14ac:dyDescent="0.2">
      <c r="A88" s="74"/>
      <c r="B88" s="84" t="s">
        <v>66</v>
      </c>
      <c r="C88" s="85" t="s">
        <v>8</v>
      </c>
      <c r="D88" s="86">
        <v>95.199996948242188</v>
      </c>
      <c r="E88" s="87"/>
      <c r="F88" s="86" t="s">
        <v>9</v>
      </c>
      <c r="G88" s="87"/>
      <c r="H88" s="86" t="s">
        <v>9</v>
      </c>
      <c r="I88" s="87"/>
      <c r="J88" s="86" t="s">
        <v>9</v>
      </c>
      <c r="K88" s="87"/>
      <c r="L88" s="86" t="s">
        <v>9</v>
      </c>
      <c r="M88" s="87"/>
      <c r="N88" s="86" t="s">
        <v>9</v>
      </c>
      <c r="O88" s="87"/>
      <c r="P88" s="86">
        <v>98.699996948242188</v>
      </c>
      <c r="Q88" s="87"/>
      <c r="R88" s="86">
        <v>99</v>
      </c>
      <c r="S88" s="87"/>
      <c r="T88" s="86">
        <v>99</v>
      </c>
      <c r="U88" s="87"/>
      <c r="V88" s="86">
        <v>99</v>
      </c>
      <c r="W88" s="87"/>
      <c r="X88" s="86">
        <v>99</v>
      </c>
      <c r="Y88" s="87"/>
      <c r="Z88" s="86">
        <v>99</v>
      </c>
      <c r="AA88" s="87"/>
      <c r="AB88" s="86">
        <v>99</v>
      </c>
      <c r="AC88" s="87"/>
      <c r="AD88" s="86">
        <v>99.5</v>
      </c>
      <c r="AE88" s="87"/>
      <c r="AF88" s="86">
        <v>99.5</v>
      </c>
      <c r="AG88" s="87"/>
      <c r="AH88" s="86">
        <v>99.5</v>
      </c>
      <c r="AI88" s="87"/>
      <c r="AJ88" s="86">
        <v>99.699996948242188</v>
      </c>
      <c r="AK88" s="87"/>
      <c r="AL88" s="86">
        <v>99.699996948242188</v>
      </c>
      <c r="AM88" s="87"/>
      <c r="AN88" s="86">
        <v>99.699996948242188</v>
      </c>
      <c r="AO88" s="87"/>
      <c r="AP88" s="86" t="s">
        <v>9</v>
      </c>
      <c r="AQ88" s="87"/>
    </row>
    <row r="89" spans="1:43" s="4" customFormat="1" x14ac:dyDescent="0.2">
      <c r="A89" s="74"/>
      <c r="B89" s="96" t="s">
        <v>67</v>
      </c>
      <c r="C89" s="97" t="s">
        <v>8</v>
      </c>
      <c r="D89" s="98">
        <v>100</v>
      </c>
      <c r="E89" s="99"/>
      <c r="F89" s="98">
        <v>100</v>
      </c>
      <c r="G89" s="99"/>
      <c r="H89" s="98">
        <v>100</v>
      </c>
      <c r="I89" s="99"/>
      <c r="J89" s="98">
        <v>100</v>
      </c>
      <c r="K89" s="99"/>
      <c r="L89" s="98">
        <v>100</v>
      </c>
      <c r="M89" s="99"/>
      <c r="N89" s="98">
        <v>100</v>
      </c>
      <c r="O89" s="99"/>
      <c r="P89" s="98">
        <v>100</v>
      </c>
      <c r="Q89" s="99"/>
      <c r="R89" s="98">
        <v>100</v>
      </c>
      <c r="S89" s="99"/>
      <c r="T89" s="98">
        <v>100</v>
      </c>
      <c r="U89" s="99"/>
      <c r="V89" s="98">
        <v>100</v>
      </c>
      <c r="W89" s="99"/>
      <c r="X89" s="98">
        <v>100</v>
      </c>
      <c r="Y89" s="99"/>
      <c r="Z89" s="98">
        <v>100</v>
      </c>
      <c r="AA89" s="99"/>
      <c r="AB89" s="98">
        <v>100</v>
      </c>
      <c r="AC89" s="99"/>
      <c r="AD89" s="98">
        <v>100</v>
      </c>
      <c r="AE89" s="99"/>
      <c r="AF89" s="98">
        <v>100</v>
      </c>
      <c r="AG89" s="99"/>
      <c r="AH89" s="98">
        <v>100</v>
      </c>
      <c r="AI89" s="99"/>
      <c r="AJ89" s="98">
        <v>100</v>
      </c>
      <c r="AK89" s="99"/>
      <c r="AL89" s="98">
        <v>100</v>
      </c>
      <c r="AM89" s="99"/>
      <c r="AN89" s="98">
        <v>100</v>
      </c>
      <c r="AO89" s="99"/>
      <c r="AP89" s="98" t="s">
        <v>9</v>
      </c>
      <c r="AQ89" s="99"/>
    </row>
    <row r="90" spans="1:43" s="4" customFormat="1" x14ac:dyDescent="0.2">
      <c r="A90" s="74"/>
      <c r="B90" s="92" t="s">
        <v>68</v>
      </c>
      <c r="C90" s="93" t="s">
        <v>8</v>
      </c>
      <c r="D90" s="94" t="s">
        <v>9</v>
      </c>
      <c r="E90" s="95"/>
      <c r="F90" s="94" t="s">
        <v>9</v>
      </c>
      <c r="G90" s="95"/>
      <c r="H90" s="94" t="s">
        <v>9</v>
      </c>
      <c r="I90" s="95"/>
      <c r="J90" s="94" t="s">
        <v>9</v>
      </c>
      <c r="K90" s="95"/>
      <c r="L90" s="94" t="s">
        <v>9</v>
      </c>
      <c r="M90" s="95"/>
      <c r="N90" s="94" t="s">
        <v>9</v>
      </c>
      <c r="O90" s="95"/>
      <c r="P90" s="94">
        <v>62.700000762939453</v>
      </c>
      <c r="Q90" s="95"/>
      <c r="R90" s="94">
        <v>65.199996948242188</v>
      </c>
      <c r="S90" s="95"/>
      <c r="T90" s="94" t="s">
        <v>9</v>
      </c>
      <c r="U90" s="95"/>
      <c r="V90" s="94">
        <v>67.300003051757813</v>
      </c>
      <c r="W90" s="95"/>
      <c r="X90" s="94">
        <v>68.300003051757813</v>
      </c>
      <c r="Y90" s="95"/>
      <c r="Z90" s="94">
        <v>70.900001525878906</v>
      </c>
      <c r="AA90" s="95"/>
      <c r="AB90" s="94">
        <v>71.900001525878906</v>
      </c>
      <c r="AC90" s="95"/>
      <c r="AD90" s="94">
        <v>73.400001525878906</v>
      </c>
      <c r="AE90" s="95"/>
      <c r="AF90" s="94">
        <v>76.300003051757813</v>
      </c>
      <c r="AG90" s="95"/>
      <c r="AH90" s="94">
        <v>76.5</v>
      </c>
      <c r="AI90" s="95"/>
      <c r="AJ90" s="94">
        <v>77.5</v>
      </c>
      <c r="AK90" s="95"/>
      <c r="AL90" s="94">
        <v>79.5</v>
      </c>
      <c r="AM90" s="95"/>
      <c r="AN90" s="94">
        <v>80.199996948242188</v>
      </c>
      <c r="AO90" s="95"/>
      <c r="AP90" s="94" t="s">
        <v>9</v>
      </c>
      <c r="AQ90" s="95"/>
    </row>
    <row r="91" spans="1:43" x14ac:dyDescent="0.2">
      <c r="A91" s="74"/>
      <c r="B91" s="92" t="s">
        <v>69</v>
      </c>
      <c r="C91" s="93" t="s">
        <v>16</v>
      </c>
      <c r="D91" s="94" t="s">
        <v>9</v>
      </c>
      <c r="E91" s="95"/>
      <c r="F91" s="94">
        <v>99.900001525878906</v>
      </c>
      <c r="G91" s="95">
        <v>1</v>
      </c>
      <c r="H91" s="94">
        <v>99.900001525878906</v>
      </c>
      <c r="I91" s="95">
        <v>1</v>
      </c>
      <c r="J91" s="94">
        <v>99.900001525878906</v>
      </c>
      <c r="K91" s="95">
        <v>1</v>
      </c>
      <c r="L91" s="94">
        <v>100</v>
      </c>
      <c r="M91" s="95">
        <v>1</v>
      </c>
      <c r="N91" s="94">
        <v>100</v>
      </c>
      <c r="O91" s="95">
        <v>1</v>
      </c>
      <c r="P91" s="94">
        <v>100</v>
      </c>
      <c r="Q91" s="95"/>
      <c r="R91" s="94">
        <v>100</v>
      </c>
      <c r="S91" s="95"/>
      <c r="T91" s="94">
        <v>100</v>
      </c>
      <c r="U91" s="95"/>
      <c r="V91" s="94">
        <v>100</v>
      </c>
      <c r="W91" s="95"/>
      <c r="X91" s="94">
        <v>100</v>
      </c>
      <c r="Y91" s="95"/>
      <c r="Z91" s="94">
        <v>100</v>
      </c>
      <c r="AA91" s="95"/>
      <c r="AB91" s="94">
        <v>100</v>
      </c>
      <c r="AC91" s="95"/>
      <c r="AD91" s="94">
        <v>100</v>
      </c>
      <c r="AE91" s="95"/>
      <c r="AF91" s="94">
        <v>100</v>
      </c>
      <c r="AG91" s="95"/>
      <c r="AH91" s="94">
        <v>100</v>
      </c>
      <c r="AI91" s="95"/>
      <c r="AJ91" s="94">
        <v>100</v>
      </c>
      <c r="AK91" s="95"/>
      <c r="AL91" s="94">
        <v>100</v>
      </c>
      <c r="AM91" s="95"/>
      <c r="AN91" s="94">
        <v>100</v>
      </c>
      <c r="AO91" s="95"/>
      <c r="AP91" s="94" t="s">
        <v>9</v>
      </c>
      <c r="AQ91" s="95"/>
    </row>
    <row r="92" spans="1:43" s="4" customFormat="1" x14ac:dyDescent="0.2">
      <c r="A92" s="74"/>
      <c r="B92" s="76" t="s">
        <v>70</v>
      </c>
      <c r="C92" s="77" t="s">
        <v>16</v>
      </c>
      <c r="D92" s="78" t="s">
        <v>9</v>
      </c>
      <c r="E92" s="79"/>
      <c r="F92" s="78" t="s">
        <v>9</v>
      </c>
      <c r="G92" s="79"/>
      <c r="H92" s="78">
        <v>89</v>
      </c>
      <c r="I92" s="79">
        <v>1</v>
      </c>
      <c r="J92" s="78" t="s">
        <v>9</v>
      </c>
      <c r="K92" s="79"/>
      <c r="L92" s="78">
        <v>89</v>
      </c>
      <c r="M92" s="79">
        <v>1</v>
      </c>
      <c r="N92" s="78">
        <v>89</v>
      </c>
      <c r="O92" s="79">
        <v>1</v>
      </c>
      <c r="P92" s="78">
        <v>89.199996948242188</v>
      </c>
      <c r="Q92" s="79"/>
      <c r="R92" s="78">
        <v>88.599998474121094</v>
      </c>
      <c r="S92" s="79"/>
      <c r="T92" s="78">
        <v>89</v>
      </c>
      <c r="U92" s="79"/>
      <c r="V92" s="78">
        <v>89</v>
      </c>
      <c r="W92" s="79"/>
      <c r="X92" s="78">
        <v>89</v>
      </c>
      <c r="Y92" s="79"/>
      <c r="Z92" s="78">
        <v>90</v>
      </c>
      <c r="AA92" s="79"/>
      <c r="AB92" s="78">
        <v>90</v>
      </c>
      <c r="AC92" s="79"/>
      <c r="AD92" s="78">
        <v>90</v>
      </c>
      <c r="AE92" s="79"/>
      <c r="AF92" s="78">
        <v>90</v>
      </c>
      <c r="AG92" s="79"/>
      <c r="AH92" s="78">
        <v>89</v>
      </c>
      <c r="AI92" s="79"/>
      <c r="AJ92" s="78">
        <v>88</v>
      </c>
      <c r="AK92" s="79"/>
      <c r="AL92" s="78">
        <v>89</v>
      </c>
      <c r="AM92" s="79"/>
      <c r="AN92" s="78">
        <v>89</v>
      </c>
      <c r="AO92" s="79"/>
      <c r="AP92" s="78">
        <v>89</v>
      </c>
      <c r="AQ92" s="79"/>
    </row>
    <row r="93" spans="1:43" s="4" customFormat="1" x14ac:dyDescent="0.2">
      <c r="A93" s="74"/>
      <c r="B93" s="76" t="s">
        <v>71</v>
      </c>
      <c r="C93" s="77" t="s">
        <v>8</v>
      </c>
      <c r="D93" s="78" t="s">
        <v>9</v>
      </c>
      <c r="E93" s="79"/>
      <c r="F93" s="78" t="s">
        <v>9</v>
      </c>
      <c r="G93" s="79"/>
      <c r="H93" s="78" t="s">
        <v>9</v>
      </c>
      <c r="I93" s="79"/>
      <c r="J93" s="78" t="s">
        <v>9</v>
      </c>
      <c r="K93" s="79"/>
      <c r="L93" s="78" t="s">
        <v>9</v>
      </c>
      <c r="M93" s="79"/>
      <c r="N93" s="78" t="s">
        <v>9</v>
      </c>
      <c r="O93" s="79"/>
      <c r="P93" s="78">
        <v>70</v>
      </c>
      <c r="Q93" s="79"/>
      <c r="R93" s="78">
        <v>71</v>
      </c>
      <c r="S93" s="79"/>
      <c r="T93" s="78">
        <v>74</v>
      </c>
      <c r="U93" s="79"/>
      <c r="V93" s="78">
        <v>75</v>
      </c>
      <c r="W93" s="79"/>
      <c r="X93" s="78">
        <v>82</v>
      </c>
      <c r="Y93" s="79"/>
      <c r="Z93" s="78">
        <v>83</v>
      </c>
      <c r="AA93" s="79"/>
      <c r="AB93" s="78">
        <v>84</v>
      </c>
      <c r="AC93" s="79"/>
      <c r="AD93" s="78">
        <v>88.400001525878906</v>
      </c>
      <c r="AE93" s="79"/>
      <c r="AF93" s="78">
        <v>89</v>
      </c>
      <c r="AG93" s="79"/>
      <c r="AH93" s="78">
        <v>91</v>
      </c>
      <c r="AI93" s="79"/>
      <c r="AJ93" s="78" t="s">
        <v>9</v>
      </c>
      <c r="AK93" s="79"/>
      <c r="AL93" s="78" t="s">
        <v>9</v>
      </c>
      <c r="AM93" s="79"/>
      <c r="AN93" s="78" t="s">
        <v>9</v>
      </c>
      <c r="AO93" s="79"/>
      <c r="AP93" s="78" t="s">
        <v>9</v>
      </c>
      <c r="AQ93" s="79"/>
    </row>
    <row r="94" spans="1:43" x14ac:dyDescent="0.2">
      <c r="A94" s="74"/>
      <c r="B94" s="80" t="s">
        <v>72</v>
      </c>
      <c r="C94" s="81" t="s">
        <v>8</v>
      </c>
      <c r="D94" s="82" t="s">
        <v>9</v>
      </c>
      <c r="E94" s="83"/>
      <c r="F94" s="82" t="s">
        <v>9</v>
      </c>
      <c r="G94" s="83"/>
      <c r="H94" s="82" t="s">
        <v>9</v>
      </c>
      <c r="I94" s="83"/>
      <c r="J94" s="82" t="s">
        <v>9</v>
      </c>
      <c r="K94" s="83"/>
      <c r="L94" s="82" t="s">
        <v>9</v>
      </c>
      <c r="M94" s="83"/>
      <c r="N94" s="82" t="s">
        <v>9</v>
      </c>
      <c r="O94" s="83"/>
      <c r="P94" s="82" t="s">
        <v>9</v>
      </c>
      <c r="Q94" s="83"/>
      <c r="R94" s="82">
        <v>52.5</v>
      </c>
      <c r="S94" s="83"/>
      <c r="T94" s="82">
        <v>53.299999237060547</v>
      </c>
      <c r="U94" s="83"/>
      <c r="V94" s="82">
        <v>58.799999237060547</v>
      </c>
      <c r="W94" s="83"/>
      <c r="X94" s="82">
        <v>57.900001525878906</v>
      </c>
      <c r="Y94" s="83"/>
      <c r="Z94" s="82">
        <v>60.599998474121094</v>
      </c>
      <c r="AA94" s="83"/>
      <c r="AB94" s="82">
        <v>65.5</v>
      </c>
      <c r="AC94" s="83"/>
      <c r="AD94" s="82">
        <v>69.099998474121094</v>
      </c>
      <c r="AE94" s="83"/>
      <c r="AF94" s="82">
        <v>68.900001525878906</v>
      </c>
      <c r="AG94" s="83"/>
      <c r="AH94" s="82">
        <v>73.599998474121094</v>
      </c>
      <c r="AI94" s="83"/>
      <c r="AJ94" s="82">
        <v>75.199996948242187</v>
      </c>
      <c r="AK94" s="83"/>
      <c r="AL94" s="82">
        <v>74.800003051757813</v>
      </c>
      <c r="AM94" s="83"/>
      <c r="AN94" s="82">
        <v>76.900001525878906</v>
      </c>
      <c r="AO94" s="83"/>
      <c r="AP94" s="82" t="s">
        <v>9</v>
      </c>
      <c r="AQ94" s="83"/>
    </row>
    <row r="95" spans="1:43" x14ac:dyDescent="0.2">
      <c r="A95" s="74"/>
      <c r="B95" s="76" t="s">
        <v>73</v>
      </c>
      <c r="C95" s="77" t="s">
        <v>8</v>
      </c>
      <c r="D95" s="78" t="s">
        <v>9</v>
      </c>
      <c r="E95" s="79"/>
      <c r="F95" s="78" t="s">
        <v>9</v>
      </c>
      <c r="G95" s="79"/>
      <c r="H95" s="78" t="s">
        <v>9</v>
      </c>
      <c r="I95" s="79"/>
      <c r="J95" s="78" t="s">
        <v>9</v>
      </c>
      <c r="K95" s="79"/>
      <c r="L95" s="78" t="s">
        <v>9</v>
      </c>
      <c r="M95" s="79"/>
      <c r="N95" s="78" t="s">
        <v>9</v>
      </c>
      <c r="O95" s="79"/>
      <c r="P95" s="78" t="s">
        <v>9</v>
      </c>
      <c r="Q95" s="79"/>
      <c r="R95" s="78" t="s">
        <v>9</v>
      </c>
      <c r="S95" s="79"/>
      <c r="T95" s="78" t="s">
        <v>9</v>
      </c>
      <c r="U95" s="79"/>
      <c r="V95" s="78">
        <v>66.098762512207031</v>
      </c>
      <c r="W95" s="79"/>
      <c r="X95" s="78">
        <v>70.469284057617188</v>
      </c>
      <c r="Y95" s="79"/>
      <c r="Z95" s="78">
        <v>70.093421936035156</v>
      </c>
      <c r="AA95" s="79"/>
      <c r="AB95" s="78">
        <v>71.6463623046875</v>
      </c>
      <c r="AC95" s="79"/>
      <c r="AD95" s="78">
        <v>72.024551391601562</v>
      </c>
      <c r="AE95" s="79"/>
      <c r="AF95" s="78">
        <v>72.429450988769531</v>
      </c>
      <c r="AG95" s="79"/>
      <c r="AH95" s="78">
        <v>74.117645263671875</v>
      </c>
      <c r="AI95" s="79"/>
      <c r="AJ95" s="78" t="s">
        <v>9</v>
      </c>
      <c r="AK95" s="79"/>
      <c r="AL95" s="78" t="s">
        <v>9</v>
      </c>
      <c r="AM95" s="79"/>
      <c r="AN95" s="78" t="s">
        <v>9</v>
      </c>
      <c r="AO95" s="79"/>
      <c r="AP95" s="78" t="s">
        <v>9</v>
      </c>
      <c r="AQ95" s="79"/>
    </row>
    <row r="96" spans="1:43" x14ac:dyDescent="0.2">
      <c r="A96" s="74"/>
      <c r="B96" s="76" t="s">
        <v>74</v>
      </c>
      <c r="C96" s="77" t="s">
        <v>8</v>
      </c>
      <c r="D96" s="78">
        <v>73</v>
      </c>
      <c r="E96" s="79"/>
      <c r="F96" s="78" t="s">
        <v>9</v>
      </c>
      <c r="G96" s="79"/>
      <c r="H96" s="78" t="s">
        <v>9</v>
      </c>
      <c r="I96" s="79"/>
      <c r="J96" s="78" t="s">
        <v>9</v>
      </c>
      <c r="K96" s="79"/>
      <c r="L96" s="78">
        <v>78.099998474121094</v>
      </c>
      <c r="M96" s="79"/>
      <c r="N96" s="78">
        <v>81.400001525878906</v>
      </c>
      <c r="O96" s="79"/>
      <c r="P96" s="78">
        <v>79</v>
      </c>
      <c r="Q96" s="79"/>
      <c r="R96" s="78" t="s">
        <v>9</v>
      </c>
      <c r="S96" s="79"/>
      <c r="T96" s="78">
        <v>80</v>
      </c>
      <c r="U96" s="79"/>
      <c r="V96" s="78" t="s">
        <v>9</v>
      </c>
      <c r="W96" s="79"/>
      <c r="X96" s="78">
        <v>80.199996948242188</v>
      </c>
      <c r="Y96" s="79"/>
      <c r="Z96" s="78" t="s">
        <v>9</v>
      </c>
      <c r="AA96" s="79"/>
      <c r="AB96" s="78" t="s">
        <v>9</v>
      </c>
      <c r="AC96" s="79"/>
      <c r="AD96" s="78" t="s">
        <v>9</v>
      </c>
      <c r="AE96" s="79"/>
      <c r="AF96" s="78" t="s">
        <v>9</v>
      </c>
      <c r="AG96" s="79"/>
      <c r="AH96" s="78" t="s">
        <v>9</v>
      </c>
      <c r="AI96" s="79"/>
      <c r="AJ96" s="78" t="s">
        <v>9</v>
      </c>
      <c r="AK96" s="79"/>
      <c r="AL96" s="78" t="s">
        <v>9</v>
      </c>
      <c r="AM96" s="79"/>
      <c r="AN96" s="78" t="s">
        <v>9</v>
      </c>
      <c r="AO96" s="79"/>
      <c r="AP96" s="78" t="s">
        <v>9</v>
      </c>
      <c r="AQ96" s="79"/>
    </row>
    <row r="97" spans="1:43" x14ac:dyDescent="0.2">
      <c r="A97" s="74"/>
      <c r="B97" s="92" t="s">
        <v>75</v>
      </c>
      <c r="C97" s="93" t="s">
        <v>16</v>
      </c>
      <c r="D97" s="94">
        <v>72</v>
      </c>
      <c r="E97" s="95"/>
      <c r="F97" s="94">
        <v>76.5</v>
      </c>
      <c r="G97" s="95"/>
      <c r="H97" s="94">
        <v>78.199996948242188</v>
      </c>
      <c r="I97" s="95">
        <v>1</v>
      </c>
      <c r="J97" s="94">
        <v>79.300003051757813</v>
      </c>
      <c r="K97" s="95">
        <v>1</v>
      </c>
      <c r="L97" s="94">
        <v>80</v>
      </c>
      <c r="M97" s="95">
        <v>1</v>
      </c>
      <c r="N97" s="94">
        <v>81</v>
      </c>
      <c r="O97" s="95">
        <v>1</v>
      </c>
      <c r="P97" s="94">
        <v>82.800003051757813</v>
      </c>
      <c r="Q97" s="95"/>
      <c r="R97" s="94">
        <v>84.5</v>
      </c>
      <c r="S97" s="95"/>
      <c r="T97" s="94">
        <v>84.800003051757813</v>
      </c>
      <c r="U97" s="95"/>
      <c r="V97" s="94">
        <v>85.400001525878906</v>
      </c>
      <c r="W97" s="95"/>
      <c r="X97" s="94">
        <v>85.800003051757812</v>
      </c>
      <c r="Y97" s="95"/>
      <c r="Z97" s="94">
        <v>86.099998474121094</v>
      </c>
      <c r="AA97" s="95"/>
      <c r="AB97" s="94">
        <v>86.300003051757812</v>
      </c>
      <c r="AC97" s="95"/>
      <c r="AD97" s="94">
        <v>86.599998474121094</v>
      </c>
      <c r="AE97" s="95"/>
      <c r="AF97" s="94">
        <v>87</v>
      </c>
      <c r="AG97" s="95"/>
      <c r="AH97" s="94">
        <v>87.199996948242188</v>
      </c>
      <c r="AI97" s="95"/>
      <c r="AJ97" s="94">
        <v>87.5</v>
      </c>
      <c r="AK97" s="95"/>
      <c r="AL97" s="94">
        <v>87.599998474121094</v>
      </c>
      <c r="AM97" s="95"/>
      <c r="AN97" s="94">
        <v>87.900001525878906</v>
      </c>
      <c r="AO97" s="95"/>
      <c r="AP97" s="94">
        <v>88</v>
      </c>
      <c r="AQ97" s="95"/>
    </row>
    <row r="98" spans="1:43" x14ac:dyDescent="0.2">
      <c r="A98" s="74"/>
      <c r="B98" s="96" t="s">
        <v>76</v>
      </c>
      <c r="C98" s="97" t="s">
        <v>16</v>
      </c>
      <c r="D98" s="98">
        <v>80</v>
      </c>
      <c r="E98" s="99">
        <v>1</v>
      </c>
      <c r="F98" s="98" t="s">
        <v>9</v>
      </c>
      <c r="G98" s="99"/>
      <c r="H98" s="98" t="s">
        <v>9</v>
      </c>
      <c r="I98" s="99"/>
      <c r="J98" s="98" t="s">
        <v>9</v>
      </c>
      <c r="K98" s="99"/>
      <c r="L98" s="98">
        <v>85</v>
      </c>
      <c r="M98" s="99">
        <v>1</v>
      </c>
      <c r="N98" s="98" t="s">
        <v>9</v>
      </c>
      <c r="O98" s="99"/>
      <c r="P98" s="98" t="s">
        <v>9</v>
      </c>
      <c r="Q98" s="99"/>
      <c r="R98" s="98" t="s">
        <v>9</v>
      </c>
      <c r="S98" s="99"/>
      <c r="T98" s="98" t="s">
        <v>9</v>
      </c>
      <c r="U98" s="99"/>
      <c r="V98" s="98">
        <v>92</v>
      </c>
      <c r="W98" s="99">
        <v>1</v>
      </c>
      <c r="X98" s="98" t="s">
        <v>9</v>
      </c>
      <c r="Y98" s="99"/>
      <c r="Z98" s="98">
        <v>91.5</v>
      </c>
      <c r="AA98" s="99"/>
      <c r="AB98" s="98">
        <v>91.300003051757813</v>
      </c>
      <c r="AC98" s="99"/>
      <c r="AD98" s="98">
        <v>92.099998474121094</v>
      </c>
      <c r="AE98" s="99"/>
      <c r="AF98" s="98">
        <v>94</v>
      </c>
      <c r="AG98" s="99"/>
      <c r="AH98" s="98">
        <v>96.900001525878906</v>
      </c>
      <c r="AI98" s="99"/>
      <c r="AJ98" s="98" t="s">
        <v>9</v>
      </c>
      <c r="AK98" s="99"/>
      <c r="AL98" s="98" t="s">
        <v>9</v>
      </c>
      <c r="AM98" s="99"/>
      <c r="AN98" s="98" t="s">
        <v>9</v>
      </c>
      <c r="AO98" s="99"/>
      <c r="AP98" s="98" t="s">
        <v>9</v>
      </c>
      <c r="AQ98" s="99"/>
    </row>
    <row r="99" spans="1:43" x14ac:dyDescent="0.2">
      <c r="A99" s="74"/>
      <c r="B99" s="92" t="s">
        <v>77</v>
      </c>
      <c r="C99" s="93" t="s">
        <v>8</v>
      </c>
      <c r="D99" s="94" t="s">
        <v>9</v>
      </c>
      <c r="E99" s="95"/>
      <c r="F99" s="94" t="s">
        <v>9</v>
      </c>
      <c r="G99" s="95"/>
      <c r="H99" s="94" t="s">
        <v>9</v>
      </c>
      <c r="I99" s="95"/>
      <c r="J99" s="94" t="s">
        <v>9</v>
      </c>
      <c r="K99" s="95"/>
      <c r="L99" s="94" t="s">
        <v>9</v>
      </c>
      <c r="M99" s="95"/>
      <c r="N99" s="94" t="s">
        <v>9</v>
      </c>
      <c r="O99" s="95"/>
      <c r="P99" s="94" t="s">
        <v>9</v>
      </c>
      <c r="Q99" s="95"/>
      <c r="R99" s="94" t="s">
        <v>9</v>
      </c>
      <c r="S99" s="95"/>
      <c r="T99" s="94" t="s">
        <v>9</v>
      </c>
      <c r="U99" s="95"/>
      <c r="V99" s="94" t="s">
        <v>9</v>
      </c>
      <c r="W99" s="95"/>
      <c r="X99" s="94" t="s">
        <v>9</v>
      </c>
      <c r="Y99" s="95"/>
      <c r="Z99" s="94" t="s">
        <v>9</v>
      </c>
      <c r="AA99" s="95"/>
      <c r="AB99" s="94" t="s">
        <v>9</v>
      </c>
      <c r="AC99" s="95"/>
      <c r="AD99" s="94" t="s">
        <v>9</v>
      </c>
      <c r="AE99" s="95"/>
      <c r="AF99" s="94" t="s">
        <v>9</v>
      </c>
      <c r="AG99" s="95"/>
      <c r="AH99" s="94" t="s">
        <v>9</v>
      </c>
      <c r="AI99" s="95"/>
      <c r="AJ99" s="94" t="s">
        <v>9</v>
      </c>
      <c r="AK99" s="95"/>
      <c r="AL99" s="94" t="s">
        <v>9</v>
      </c>
      <c r="AM99" s="95"/>
      <c r="AN99" s="94">
        <v>42.099998474121094</v>
      </c>
      <c r="AO99" s="95"/>
      <c r="AP99" s="94" t="s">
        <v>9</v>
      </c>
      <c r="AQ99" s="95"/>
    </row>
    <row r="100" spans="1:43" x14ac:dyDescent="0.2">
      <c r="A100" s="74"/>
      <c r="B100" s="92" t="s">
        <v>78</v>
      </c>
      <c r="C100" s="93" t="s">
        <v>16</v>
      </c>
      <c r="D100" s="94">
        <v>51.099998474121094</v>
      </c>
      <c r="E100" s="95">
        <v>1</v>
      </c>
      <c r="F100" s="94" t="s">
        <v>9</v>
      </c>
      <c r="G100" s="95"/>
      <c r="H100" s="94" t="s">
        <v>9</v>
      </c>
      <c r="I100" s="95"/>
      <c r="J100" s="94" t="s">
        <v>9</v>
      </c>
      <c r="K100" s="95"/>
      <c r="L100" s="94" t="s">
        <v>9</v>
      </c>
      <c r="M100" s="95"/>
      <c r="N100" s="94" t="s">
        <v>9</v>
      </c>
      <c r="O100" s="95"/>
      <c r="P100" s="94" t="s">
        <v>9</v>
      </c>
      <c r="Q100" s="95"/>
      <c r="R100" s="94" t="s">
        <v>9</v>
      </c>
      <c r="S100" s="95"/>
      <c r="T100" s="94">
        <v>54.200000762939453</v>
      </c>
      <c r="U100" s="95"/>
      <c r="V100" s="94" t="s">
        <v>9</v>
      </c>
      <c r="W100" s="95"/>
      <c r="X100" s="94" t="s">
        <v>9</v>
      </c>
      <c r="Y100" s="95"/>
      <c r="Z100" s="94" t="s">
        <v>9</v>
      </c>
      <c r="AA100" s="95"/>
      <c r="AB100" s="94" t="s">
        <v>9</v>
      </c>
      <c r="AC100" s="95"/>
      <c r="AD100" s="94">
        <v>49.200000762939453</v>
      </c>
      <c r="AE100" s="95"/>
      <c r="AF100" s="94">
        <v>53.099998474121094</v>
      </c>
      <c r="AG100" s="95"/>
      <c r="AH100" s="94">
        <v>54.900001525878906</v>
      </c>
      <c r="AI100" s="95"/>
      <c r="AJ100" s="94">
        <v>55.700000762939453</v>
      </c>
      <c r="AK100" s="95"/>
      <c r="AL100" s="94">
        <v>56.5</v>
      </c>
      <c r="AM100" s="95"/>
      <c r="AN100" s="94">
        <v>56.799999237060547</v>
      </c>
      <c r="AO100" s="95"/>
      <c r="AP100" s="94">
        <v>61.900001525878906</v>
      </c>
      <c r="AQ100" s="95"/>
    </row>
    <row r="101" spans="1:43" x14ac:dyDescent="0.2">
      <c r="A101" s="74"/>
      <c r="B101" s="92" t="s">
        <v>79</v>
      </c>
      <c r="C101" s="93" t="s">
        <v>8</v>
      </c>
      <c r="D101" s="94" t="s">
        <v>9</v>
      </c>
      <c r="E101" s="95"/>
      <c r="F101" s="94" t="s">
        <v>9</v>
      </c>
      <c r="G101" s="95"/>
      <c r="H101" s="94" t="s">
        <v>9</v>
      </c>
      <c r="I101" s="95"/>
      <c r="J101" s="94" t="s">
        <v>9</v>
      </c>
      <c r="K101" s="95"/>
      <c r="L101" s="94" t="s">
        <v>9</v>
      </c>
      <c r="M101" s="95"/>
      <c r="N101" s="94" t="s">
        <v>9</v>
      </c>
      <c r="O101" s="95"/>
      <c r="P101" s="94" t="s">
        <v>9</v>
      </c>
      <c r="Q101" s="95"/>
      <c r="R101" s="94" t="s">
        <v>9</v>
      </c>
      <c r="S101" s="95"/>
      <c r="T101" s="94" t="s">
        <v>9</v>
      </c>
      <c r="U101" s="95"/>
      <c r="V101" s="94" t="s">
        <v>9</v>
      </c>
      <c r="W101" s="95"/>
      <c r="X101" s="94" t="s">
        <v>9</v>
      </c>
      <c r="Y101" s="95"/>
      <c r="Z101" s="94">
        <v>70.300003051757813</v>
      </c>
      <c r="AA101" s="95"/>
      <c r="AB101" s="94" t="s">
        <v>9</v>
      </c>
      <c r="AC101" s="95"/>
      <c r="AD101" s="94" t="s">
        <v>9</v>
      </c>
      <c r="AE101" s="95"/>
      <c r="AF101" s="94" t="s">
        <v>9</v>
      </c>
      <c r="AG101" s="95"/>
      <c r="AH101" s="94" t="s">
        <v>9</v>
      </c>
      <c r="AI101" s="95"/>
      <c r="AJ101" s="94">
        <v>74.199996948242188</v>
      </c>
      <c r="AK101" s="95"/>
      <c r="AL101" s="94" t="s">
        <v>9</v>
      </c>
      <c r="AM101" s="95"/>
      <c r="AN101" s="94" t="s">
        <v>9</v>
      </c>
      <c r="AO101" s="95"/>
      <c r="AP101" s="94" t="s">
        <v>9</v>
      </c>
      <c r="AQ101" s="95"/>
    </row>
    <row r="102" spans="1:43" x14ac:dyDescent="0.2">
      <c r="A102" s="74"/>
      <c r="B102" s="76" t="s">
        <v>80</v>
      </c>
      <c r="C102" s="77" t="s">
        <v>8</v>
      </c>
      <c r="D102" s="78" t="s">
        <v>9</v>
      </c>
      <c r="E102" s="79"/>
      <c r="F102" s="78" t="s">
        <v>9</v>
      </c>
      <c r="G102" s="79"/>
      <c r="H102" s="78" t="s">
        <v>9</v>
      </c>
      <c r="I102" s="79"/>
      <c r="J102" s="78" t="s">
        <v>9</v>
      </c>
      <c r="K102" s="79"/>
      <c r="L102" s="78" t="s">
        <v>9</v>
      </c>
      <c r="M102" s="79"/>
      <c r="N102" s="78" t="s">
        <v>9</v>
      </c>
      <c r="O102" s="79"/>
      <c r="P102" s="78">
        <v>67.169998168945313</v>
      </c>
      <c r="Q102" s="79">
        <v>8</v>
      </c>
      <c r="R102" s="78">
        <v>68.199996948242188</v>
      </c>
      <c r="S102" s="79">
        <v>8</v>
      </c>
      <c r="T102" s="78">
        <v>68.55999755859375</v>
      </c>
      <c r="U102" s="79">
        <v>8</v>
      </c>
      <c r="V102" s="78">
        <v>69.720001220703125</v>
      </c>
      <c r="W102" s="79">
        <v>8</v>
      </c>
      <c r="X102" s="78">
        <v>70.040000915527344</v>
      </c>
      <c r="Y102" s="79">
        <v>8</v>
      </c>
      <c r="Z102" s="78">
        <v>73.660003662109375</v>
      </c>
      <c r="AA102" s="79">
        <v>8</v>
      </c>
      <c r="AB102" s="78">
        <v>74.55999755859375</v>
      </c>
      <c r="AC102" s="79">
        <v>8</v>
      </c>
      <c r="AD102" s="78">
        <v>78.25</v>
      </c>
      <c r="AE102" s="79"/>
      <c r="AF102" s="78">
        <v>82.569999694824219</v>
      </c>
      <c r="AG102" s="79"/>
      <c r="AH102" s="78">
        <v>84.709999084472656</v>
      </c>
      <c r="AI102" s="79"/>
      <c r="AJ102" s="78">
        <v>84.75</v>
      </c>
      <c r="AK102" s="79"/>
      <c r="AL102" s="78">
        <v>80.169998168945313</v>
      </c>
      <c r="AM102" s="79"/>
      <c r="AN102" s="78">
        <v>81.760002136230469</v>
      </c>
      <c r="AO102" s="79"/>
      <c r="AP102" s="78" t="s">
        <v>9</v>
      </c>
      <c r="AQ102" s="79"/>
    </row>
    <row r="103" spans="1:43" x14ac:dyDescent="0.2">
      <c r="A103" s="74"/>
      <c r="B103" s="80" t="s">
        <v>81</v>
      </c>
      <c r="C103" s="81" t="s">
        <v>8</v>
      </c>
      <c r="D103" s="82">
        <v>100</v>
      </c>
      <c r="E103" s="83">
        <v>1</v>
      </c>
      <c r="F103" s="82">
        <v>100</v>
      </c>
      <c r="G103" s="83">
        <v>1</v>
      </c>
      <c r="H103" s="82">
        <v>100</v>
      </c>
      <c r="I103" s="83">
        <v>1</v>
      </c>
      <c r="J103" s="82">
        <v>100</v>
      </c>
      <c r="K103" s="83">
        <v>1</v>
      </c>
      <c r="L103" s="82">
        <v>100</v>
      </c>
      <c r="M103" s="83">
        <v>1</v>
      </c>
      <c r="N103" s="82">
        <v>100</v>
      </c>
      <c r="O103" s="83">
        <v>1</v>
      </c>
      <c r="P103" s="82">
        <v>100</v>
      </c>
      <c r="Q103" s="83">
        <v>1</v>
      </c>
      <c r="R103" s="82">
        <v>100</v>
      </c>
      <c r="S103" s="83">
        <v>1</v>
      </c>
      <c r="T103" s="82">
        <v>100</v>
      </c>
      <c r="U103" s="83">
        <v>1</v>
      </c>
      <c r="V103" s="82">
        <v>100</v>
      </c>
      <c r="W103" s="83">
        <v>1</v>
      </c>
      <c r="X103" s="82">
        <v>100</v>
      </c>
      <c r="Y103" s="83">
        <v>1</v>
      </c>
      <c r="Z103" s="82">
        <v>100</v>
      </c>
      <c r="AA103" s="83">
        <v>1</v>
      </c>
      <c r="AB103" s="82">
        <v>100</v>
      </c>
      <c r="AC103" s="83">
        <v>1</v>
      </c>
      <c r="AD103" s="82">
        <v>100</v>
      </c>
      <c r="AE103" s="83">
        <v>1</v>
      </c>
      <c r="AF103" s="82">
        <v>100</v>
      </c>
      <c r="AG103" s="83">
        <v>1</v>
      </c>
      <c r="AH103" s="82">
        <v>100</v>
      </c>
      <c r="AI103" s="83">
        <v>1</v>
      </c>
      <c r="AJ103" s="82">
        <v>100</v>
      </c>
      <c r="AK103" s="83">
        <v>1</v>
      </c>
      <c r="AL103" s="82">
        <v>100</v>
      </c>
      <c r="AM103" s="83">
        <v>1</v>
      </c>
      <c r="AN103" s="82">
        <v>100</v>
      </c>
      <c r="AO103" s="83">
        <v>1</v>
      </c>
      <c r="AP103" s="82" t="s">
        <v>9</v>
      </c>
      <c r="AQ103" s="83"/>
    </row>
    <row r="104" spans="1:43" x14ac:dyDescent="0.2">
      <c r="A104" s="74"/>
      <c r="B104" s="76" t="s">
        <v>82</v>
      </c>
      <c r="C104" s="77" t="s">
        <v>16</v>
      </c>
      <c r="D104" s="78" t="s">
        <v>9</v>
      </c>
      <c r="E104" s="79"/>
      <c r="F104" s="78" t="s">
        <v>9</v>
      </c>
      <c r="G104" s="79"/>
      <c r="H104" s="78" t="s">
        <v>9</v>
      </c>
      <c r="I104" s="79"/>
      <c r="J104" s="78" t="s">
        <v>9</v>
      </c>
      <c r="K104" s="79"/>
      <c r="L104" s="78" t="s">
        <v>9</v>
      </c>
      <c r="M104" s="79"/>
      <c r="N104" s="78" t="s">
        <v>9</v>
      </c>
      <c r="O104" s="79"/>
      <c r="P104" s="78" t="s">
        <v>9</v>
      </c>
      <c r="Q104" s="79"/>
      <c r="R104" s="78" t="s">
        <v>9</v>
      </c>
      <c r="S104" s="79"/>
      <c r="T104" s="78">
        <v>83.900001525878906</v>
      </c>
      <c r="U104" s="79"/>
      <c r="V104" s="78">
        <v>84.199996948242188</v>
      </c>
      <c r="W104" s="79"/>
      <c r="X104" s="78">
        <v>84.699996948242188</v>
      </c>
      <c r="Y104" s="79"/>
      <c r="Z104" s="78">
        <v>85.400001525878906</v>
      </c>
      <c r="AA104" s="79"/>
      <c r="AB104" s="78">
        <v>86.300003051757812</v>
      </c>
      <c r="AC104" s="79"/>
      <c r="AD104" s="78">
        <v>86.599998474121094</v>
      </c>
      <c r="AE104" s="79"/>
      <c r="AF104" s="78">
        <v>86.300003051757812</v>
      </c>
      <c r="AG104" s="79"/>
      <c r="AH104" s="78">
        <v>86.300003051757812</v>
      </c>
      <c r="AI104" s="79"/>
      <c r="AJ104" s="78">
        <v>86.599998474121094</v>
      </c>
      <c r="AK104" s="79"/>
      <c r="AL104" s="78">
        <v>86.900001525878906</v>
      </c>
      <c r="AM104" s="79"/>
      <c r="AN104" s="78">
        <v>87</v>
      </c>
      <c r="AO104" s="79"/>
      <c r="AP104" s="78">
        <v>87.400001525878906</v>
      </c>
      <c r="AQ104" s="79"/>
    </row>
    <row r="105" spans="1:43" x14ac:dyDescent="0.2">
      <c r="A105" s="74"/>
      <c r="B105" s="76" t="s">
        <v>83</v>
      </c>
      <c r="C105" s="77" t="s">
        <v>16</v>
      </c>
      <c r="D105" s="78" t="s">
        <v>9</v>
      </c>
      <c r="E105" s="79"/>
      <c r="F105" s="78" t="s">
        <v>9</v>
      </c>
      <c r="G105" s="79"/>
      <c r="H105" s="78" t="s">
        <v>9</v>
      </c>
      <c r="I105" s="79"/>
      <c r="J105" s="78" t="s">
        <v>9</v>
      </c>
      <c r="K105" s="79"/>
      <c r="L105" s="78" t="s">
        <v>9</v>
      </c>
      <c r="M105" s="79"/>
      <c r="N105" s="78" t="s">
        <v>9</v>
      </c>
      <c r="O105" s="79"/>
      <c r="P105" s="78" t="s">
        <v>9</v>
      </c>
      <c r="Q105" s="79"/>
      <c r="R105" s="78" t="s">
        <v>9</v>
      </c>
      <c r="S105" s="79"/>
      <c r="T105" s="78">
        <v>91</v>
      </c>
      <c r="U105" s="79">
        <v>1</v>
      </c>
      <c r="V105" s="78" t="s">
        <v>9</v>
      </c>
      <c r="W105" s="79"/>
      <c r="X105" s="78" t="s">
        <v>9</v>
      </c>
      <c r="Y105" s="79"/>
      <c r="Z105" s="78" t="s">
        <v>9</v>
      </c>
      <c r="AA105" s="79"/>
      <c r="AB105" s="78" t="s">
        <v>9</v>
      </c>
      <c r="AC105" s="79"/>
      <c r="AD105" s="78" t="s">
        <v>9</v>
      </c>
      <c r="AE105" s="79"/>
      <c r="AF105" s="78" t="s">
        <v>9</v>
      </c>
      <c r="AG105" s="79"/>
      <c r="AH105" s="78" t="s">
        <v>9</v>
      </c>
      <c r="AI105" s="79"/>
      <c r="AJ105" s="78" t="s">
        <v>9</v>
      </c>
      <c r="AK105" s="79"/>
      <c r="AL105" s="78" t="s">
        <v>9</v>
      </c>
      <c r="AM105" s="79"/>
      <c r="AN105" s="78" t="s">
        <v>9</v>
      </c>
      <c r="AO105" s="79"/>
      <c r="AP105" s="78" t="s">
        <v>9</v>
      </c>
      <c r="AQ105" s="79"/>
    </row>
    <row r="106" spans="1:43" x14ac:dyDescent="0.2">
      <c r="A106" s="74"/>
      <c r="B106" s="76" t="s">
        <v>84</v>
      </c>
      <c r="C106" s="77" t="s">
        <v>8</v>
      </c>
      <c r="D106" s="78" t="s">
        <v>9</v>
      </c>
      <c r="E106" s="79"/>
      <c r="F106" s="78" t="s">
        <v>9</v>
      </c>
      <c r="G106" s="79"/>
      <c r="H106" s="78" t="s">
        <v>9</v>
      </c>
      <c r="I106" s="79"/>
      <c r="J106" s="78" t="s">
        <v>9</v>
      </c>
      <c r="K106" s="79"/>
      <c r="L106" s="78" t="s">
        <v>9</v>
      </c>
      <c r="M106" s="79"/>
      <c r="N106" s="78" t="s">
        <v>9</v>
      </c>
      <c r="O106" s="79"/>
      <c r="P106" s="78">
        <v>68</v>
      </c>
      <c r="Q106" s="79"/>
      <c r="R106" s="78">
        <v>70.800003051757813</v>
      </c>
      <c r="S106" s="79"/>
      <c r="T106" s="78">
        <v>72</v>
      </c>
      <c r="U106" s="79"/>
      <c r="V106" s="78">
        <v>73.900001525878906</v>
      </c>
      <c r="W106" s="79"/>
      <c r="X106" s="78">
        <v>77.900001525878906</v>
      </c>
      <c r="Y106" s="79"/>
      <c r="Z106" s="78">
        <v>81.099998474121094</v>
      </c>
      <c r="AA106" s="79"/>
      <c r="AB106" s="78">
        <v>83.099998474121094</v>
      </c>
      <c r="AC106" s="79"/>
      <c r="AD106" s="78">
        <v>85.800003051757812</v>
      </c>
      <c r="AE106" s="79"/>
      <c r="AF106" s="78">
        <v>88.400001525878906</v>
      </c>
      <c r="AG106" s="79"/>
      <c r="AH106" s="78">
        <v>90.599998474121094</v>
      </c>
      <c r="AI106" s="79"/>
      <c r="AJ106" s="78">
        <v>92.699996948242188</v>
      </c>
      <c r="AK106" s="79"/>
      <c r="AL106" s="78">
        <v>93.5</v>
      </c>
      <c r="AM106" s="79"/>
      <c r="AN106" s="78">
        <v>93.800003051757813</v>
      </c>
      <c r="AO106" s="79"/>
      <c r="AP106" s="78" t="s">
        <v>9</v>
      </c>
      <c r="AQ106" s="79"/>
    </row>
    <row r="107" spans="1:43" x14ac:dyDescent="0.2">
      <c r="A107" s="74"/>
      <c r="B107" s="96" t="s">
        <v>85</v>
      </c>
      <c r="C107" s="97" t="s">
        <v>16</v>
      </c>
      <c r="D107" s="98" t="s">
        <v>9</v>
      </c>
      <c r="E107" s="99"/>
      <c r="F107" s="98" t="s">
        <v>9</v>
      </c>
      <c r="G107" s="99"/>
      <c r="H107" s="98" t="s">
        <v>9</v>
      </c>
      <c r="I107" s="99"/>
      <c r="J107" s="98" t="s">
        <v>9</v>
      </c>
      <c r="K107" s="99"/>
      <c r="L107" s="98" t="s">
        <v>9</v>
      </c>
      <c r="M107" s="99"/>
      <c r="N107" s="98" t="s">
        <v>9</v>
      </c>
      <c r="O107" s="99"/>
      <c r="P107" s="98">
        <v>100</v>
      </c>
      <c r="Q107" s="99"/>
      <c r="R107" s="98">
        <v>100</v>
      </c>
      <c r="S107" s="99"/>
      <c r="T107" s="98">
        <v>100</v>
      </c>
      <c r="U107" s="99"/>
      <c r="V107" s="98">
        <v>100</v>
      </c>
      <c r="W107" s="99"/>
      <c r="X107" s="98">
        <v>100</v>
      </c>
      <c r="Y107" s="99"/>
      <c r="Z107" s="98">
        <v>100</v>
      </c>
      <c r="AA107" s="99"/>
      <c r="AB107" s="98">
        <v>100</v>
      </c>
      <c r="AC107" s="99"/>
      <c r="AD107" s="98">
        <v>100</v>
      </c>
      <c r="AE107" s="99"/>
      <c r="AF107" s="98">
        <v>100</v>
      </c>
      <c r="AG107" s="99"/>
      <c r="AH107" s="98" t="s">
        <v>9</v>
      </c>
      <c r="AI107" s="99"/>
      <c r="AJ107" s="98">
        <v>100</v>
      </c>
      <c r="AK107" s="99"/>
      <c r="AL107" s="98" t="s">
        <v>9</v>
      </c>
      <c r="AM107" s="99"/>
      <c r="AN107" s="98" t="s">
        <v>9</v>
      </c>
      <c r="AO107" s="99"/>
      <c r="AP107" s="98" t="s">
        <v>9</v>
      </c>
      <c r="AQ107" s="99"/>
    </row>
    <row r="108" spans="1:43" x14ac:dyDescent="0.2">
      <c r="A108" s="74"/>
      <c r="B108" s="92" t="s">
        <v>86</v>
      </c>
      <c r="C108" s="93" t="s">
        <v>8</v>
      </c>
      <c r="D108" s="94" t="s">
        <v>9</v>
      </c>
      <c r="E108" s="95"/>
      <c r="F108" s="94" t="s">
        <v>9</v>
      </c>
      <c r="G108" s="95"/>
      <c r="H108" s="94" t="s">
        <v>9</v>
      </c>
      <c r="I108" s="95"/>
      <c r="J108" s="94" t="s">
        <v>9</v>
      </c>
      <c r="K108" s="95"/>
      <c r="L108" s="94" t="s">
        <v>9</v>
      </c>
      <c r="M108" s="95"/>
      <c r="N108" s="94">
        <v>84.800003051757813</v>
      </c>
      <c r="O108" s="95"/>
      <c r="P108" s="94" t="s">
        <v>9</v>
      </c>
      <c r="Q108" s="95"/>
      <c r="R108" s="94" t="s">
        <v>9</v>
      </c>
      <c r="S108" s="95"/>
      <c r="T108" s="94">
        <v>93.800003051757813</v>
      </c>
      <c r="U108" s="95">
        <v>10</v>
      </c>
      <c r="V108" s="94">
        <v>91.900001525878906</v>
      </c>
      <c r="W108" s="95">
        <v>10</v>
      </c>
      <c r="X108" s="94">
        <v>97.900001525878906</v>
      </c>
      <c r="Y108" s="95">
        <v>10</v>
      </c>
      <c r="Z108" s="94">
        <v>95.900001525878906</v>
      </c>
      <c r="AA108" s="95">
        <v>10</v>
      </c>
      <c r="AB108" s="94" t="s">
        <v>9</v>
      </c>
      <c r="AC108" s="95"/>
      <c r="AD108" s="94" t="s">
        <v>9</v>
      </c>
      <c r="AE108" s="95"/>
      <c r="AF108" s="94">
        <v>94.099998474121094</v>
      </c>
      <c r="AG108" s="95">
        <v>10</v>
      </c>
      <c r="AH108" s="94">
        <v>94.099998474121094</v>
      </c>
      <c r="AI108" s="95">
        <v>10</v>
      </c>
      <c r="AJ108" s="94" t="s">
        <v>9</v>
      </c>
      <c r="AK108" s="95"/>
      <c r="AL108" s="94">
        <v>93.800003051757813</v>
      </c>
      <c r="AM108" s="95">
        <v>10</v>
      </c>
      <c r="AN108" s="94">
        <v>96.599998474121094</v>
      </c>
      <c r="AO108" s="95">
        <v>10</v>
      </c>
      <c r="AP108" s="94" t="s">
        <v>9</v>
      </c>
      <c r="AQ108" s="95"/>
    </row>
    <row r="109" spans="1:43" x14ac:dyDescent="0.2">
      <c r="A109" s="74"/>
      <c r="B109" s="92" t="s">
        <v>87</v>
      </c>
      <c r="C109" s="93" t="s">
        <v>8</v>
      </c>
      <c r="D109" s="94" t="s">
        <v>9</v>
      </c>
      <c r="E109" s="95"/>
      <c r="F109" s="94" t="s">
        <v>9</v>
      </c>
      <c r="G109" s="95"/>
      <c r="H109" s="94" t="s">
        <v>9</v>
      </c>
      <c r="I109" s="95"/>
      <c r="J109" s="94" t="s">
        <v>9</v>
      </c>
      <c r="K109" s="95"/>
      <c r="L109" s="94" t="s">
        <v>9</v>
      </c>
      <c r="M109" s="95"/>
      <c r="N109" s="94" t="s">
        <v>9</v>
      </c>
      <c r="O109" s="95"/>
      <c r="P109" s="94" t="s">
        <v>9</v>
      </c>
      <c r="Q109" s="95"/>
      <c r="R109" s="94" t="s">
        <v>9</v>
      </c>
      <c r="S109" s="95"/>
      <c r="T109" s="94">
        <v>59.799999237060547</v>
      </c>
      <c r="U109" s="95"/>
      <c r="V109" s="94" t="s">
        <v>9</v>
      </c>
      <c r="W109" s="95"/>
      <c r="X109" s="94" t="s">
        <v>9</v>
      </c>
      <c r="Y109" s="95"/>
      <c r="Z109" s="94" t="s">
        <v>9</v>
      </c>
      <c r="AA109" s="95"/>
      <c r="AB109" s="94">
        <v>58.700000762939453</v>
      </c>
      <c r="AC109" s="95"/>
      <c r="AD109" s="94" t="s">
        <v>9</v>
      </c>
      <c r="AE109" s="95"/>
      <c r="AF109" s="94">
        <v>54</v>
      </c>
      <c r="AG109" s="95"/>
      <c r="AH109" s="94">
        <v>59</v>
      </c>
      <c r="AI109" s="95"/>
      <c r="AJ109" s="94">
        <v>60</v>
      </c>
      <c r="AK109" s="95"/>
      <c r="AL109" s="94">
        <v>60.5</v>
      </c>
      <c r="AM109" s="95"/>
      <c r="AN109" s="94" t="s">
        <v>9</v>
      </c>
      <c r="AO109" s="95"/>
      <c r="AP109" s="94" t="s">
        <v>9</v>
      </c>
      <c r="AQ109" s="95"/>
    </row>
    <row r="110" spans="1:43" x14ac:dyDescent="0.2">
      <c r="A110" s="74"/>
      <c r="B110" s="92" t="s">
        <v>88</v>
      </c>
      <c r="C110" s="93" t="s">
        <v>8</v>
      </c>
      <c r="D110" s="94" t="s">
        <v>9</v>
      </c>
      <c r="E110" s="95"/>
      <c r="F110" s="94" t="s">
        <v>9</v>
      </c>
      <c r="G110" s="95"/>
      <c r="H110" s="94" t="s">
        <v>9</v>
      </c>
      <c r="I110" s="95"/>
      <c r="J110" s="94" t="s">
        <v>9</v>
      </c>
      <c r="K110" s="95"/>
      <c r="L110" s="94" t="s">
        <v>9</v>
      </c>
      <c r="M110" s="95"/>
      <c r="N110" s="94" t="s">
        <v>9</v>
      </c>
      <c r="O110" s="95"/>
      <c r="P110" s="94" t="s">
        <v>9</v>
      </c>
      <c r="Q110" s="95"/>
      <c r="R110" s="94" t="s">
        <v>9</v>
      </c>
      <c r="S110" s="95"/>
      <c r="T110" s="94" t="s">
        <v>9</v>
      </c>
      <c r="U110" s="95"/>
      <c r="V110" s="94" t="s">
        <v>9</v>
      </c>
      <c r="W110" s="95"/>
      <c r="X110" s="94">
        <v>66.739997863769531</v>
      </c>
      <c r="Y110" s="95"/>
      <c r="Z110" s="94" t="s">
        <v>9</v>
      </c>
      <c r="AA110" s="95"/>
      <c r="AB110" s="94" t="s">
        <v>9</v>
      </c>
      <c r="AC110" s="95"/>
      <c r="AD110" s="94" t="s">
        <v>9</v>
      </c>
      <c r="AE110" s="95"/>
      <c r="AF110" s="94" t="s">
        <v>9</v>
      </c>
      <c r="AG110" s="95"/>
      <c r="AH110" s="94" t="s">
        <v>9</v>
      </c>
      <c r="AI110" s="95"/>
      <c r="AJ110" s="94" t="s">
        <v>9</v>
      </c>
      <c r="AK110" s="95"/>
      <c r="AL110" s="94" t="s">
        <v>9</v>
      </c>
      <c r="AM110" s="95"/>
      <c r="AN110" s="94">
        <v>67.849998474121094</v>
      </c>
      <c r="AO110" s="95"/>
      <c r="AP110" s="94" t="s">
        <v>9</v>
      </c>
      <c r="AQ110" s="95"/>
    </row>
    <row r="111" spans="1:43" x14ac:dyDescent="0.2">
      <c r="A111" s="74"/>
      <c r="B111" s="92" t="s">
        <v>89</v>
      </c>
      <c r="C111" s="93" t="s">
        <v>16</v>
      </c>
      <c r="D111" s="94" t="s">
        <v>9</v>
      </c>
      <c r="E111" s="95"/>
      <c r="F111" s="94">
        <v>83.699996948242187</v>
      </c>
      <c r="G111" s="95">
        <v>1</v>
      </c>
      <c r="H111" s="94" t="s">
        <v>9</v>
      </c>
      <c r="I111" s="95"/>
      <c r="J111" s="94">
        <v>86.099998474121094</v>
      </c>
      <c r="K111" s="95">
        <v>1</v>
      </c>
      <c r="L111" s="94" t="s">
        <v>9</v>
      </c>
      <c r="M111" s="95"/>
      <c r="N111" s="94" t="s">
        <v>9</v>
      </c>
      <c r="O111" s="95"/>
      <c r="P111" s="94">
        <v>84.900001525878906</v>
      </c>
      <c r="Q111" s="95"/>
      <c r="R111" s="94" t="s">
        <v>9</v>
      </c>
      <c r="S111" s="95"/>
      <c r="T111" s="94" t="s">
        <v>9</v>
      </c>
      <c r="U111" s="95"/>
      <c r="V111" s="94" t="s">
        <v>9</v>
      </c>
      <c r="W111" s="95"/>
      <c r="X111" s="94" t="s">
        <v>9</v>
      </c>
      <c r="Y111" s="95"/>
      <c r="Z111" s="94">
        <v>85.300003051757813</v>
      </c>
      <c r="AA111" s="95"/>
      <c r="AB111" s="94">
        <v>85.300003051757813</v>
      </c>
      <c r="AC111" s="95"/>
      <c r="AD111" s="94">
        <v>85.300003051757813</v>
      </c>
      <c r="AE111" s="95"/>
      <c r="AF111" s="94" t="s">
        <v>9</v>
      </c>
      <c r="AG111" s="95"/>
      <c r="AH111" s="94" t="s">
        <v>9</v>
      </c>
      <c r="AI111" s="95"/>
      <c r="AJ111" s="94">
        <v>86</v>
      </c>
      <c r="AK111" s="95"/>
      <c r="AL111" s="94" t="s">
        <v>9</v>
      </c>
      <c r="AM111" s="95"/>
      <c r="AN111" s="94" t="s">
        <v>9</v>
      </c>
      <c r="AO111" s="95"/>
      <c r="AP111" s="94" t="s">
        <v>9</v>
      </c>
      <c r="AQ111" s="95"/>
    </row>
    <row r="112" spans="1:43" x14ac:dyDescent="0.2">
      <c r="A112" s="74"/>
      <c r="B112" s="76" t="s">
        <v>90</v>
      </c>
      <c r="C112" s="77" t="s">
        <v>16</v>
      </c>
      <c r="D112" s="78" t="s">
        <v>9</v>
      </c>
      <c r="E112" s="79"/>
      <c r="F112" s="78" t="s">
        <v>9</v>
      </c>
      <c r="G112" s="79"/>
      <c r="H112" s="78" t="s">
        <v>9</v>
      </c>
      <c r="I112" s="79"/>
      <c r="J112" s="78" t="s">
        <v>9</v>
      </c>
      <c r="K112" s="79"/>
      <c r="L112" s="78" t="s">
        <v>9</v>
      </c>
      <c r="M112" s="79"/>
      <c r="N112" s="78" t="s">
        <v>9</v>
      </c>
      <c r="O112" s="79"/>
      <c r="P112" s="78" t="s">
        <v>9</v>
      </c>
      <c r="Q112" s="79"/>
      <c r="R112" s="78" t="s">
        <v>9</v>
      </c>
      <c r="S112" s="79"/>
      <c r="T112" s="78" t="s">
        <v>9</v>
      </c>
      <c r="U112" s="79"/>
      <c r="V112" s="78" t="s">
        <v>9</v>
      </c>
      <c r="W112" s="79"/>
      <c r="X112" s="78" t="s">
        <v>9</v>
      </c>
      <c r="Y112" s="79"/>
      <c r="Z112" s="78" t="s">
        <v>9</v>
      </c>
      <c r="AA112" s="79"/>
      <c r="AB112" s="78" t="s">
        <v>9</v>
      </c>
      <c r="AC112" s="79"/>
      <c r="AD112" s="78" t="s">
        <v>9</v>
      </c>
      <c r="AE112" s="79"/>
      <c r="AF112" s="78" t="s">
        <v>9</v>
      </c>
      <c r="AG112" s="79"/>
      <c r="AH112" s="78" t="s">
        <v>9</v>
      </c>
      <c r="AI112" s="79"/>
      <c r="AJ112" s="78" t="s">
        <v>9</v>
      </c>
      <c r="AK112" s="79"/>
      <c r="AL112" s="78" t="s">
        <v>9</v>
      </c>
      <c r="AM112" s="79"/>
      <c r="AN112" s="78">
        <v>99.199996948242188</v>
      </c>
      <c r="AO112" s="79"/>
      <c r="AP112" s="78" t="s">
        <v>9</v>
      </c>
      <c r="AQ112" s="79"/>
    </row>
    <row r="113" spans="1:43" ht="22.5" x14ac:dyDescent="0.2">
      <c r="A113" s="74"/>
      <c r="B113" s="80" t="s">
        <v>91</v>
      </c>
      <c r="C113" s="81" t="s">
        <v>8</v>
      </c>
      <c r="D113" s="82">
        <v>90</v>
      </c>
      <c r="E113" s="83"/>
      <c r="F113" s="82">
        <v>90</v>
      </c>
      <c r="G113" s="83"/>
      <c r="H113" s="82" t="s">
        <v>9</v>
      </c>
      <c r="I113" s="83"/>
      <c r="J113" s="82" t="s">
        <v>9</v>
      </c>
      <c r="K113" s="83"/>
      <c r="L113" s="82" t="s">
        <v>9</v>
      </c>
      <c r="M113" s="83"/>
      <c r="N113" s="82">
        <v>93</v>
      </c>
      <c r="O113" s="83"/>
      <c r="P113" s="82">
        <v>93</v>
      </c>
      <c r="Q113" s="83"/>
      <c r="R113" s="82">
        <v>93</v>
      </c>
      <c r="S113" s="83"/>
      <c r="T113" s="82">
        <v>93</v>
      </c>
      <c r="U113" s="83"/>
      <c r="V113" s="82">
        <v>94</v>
      </c>
      <c r="W113" s="83"/>
      <c r="X113" s="82">
        <v>94</v>
      </c>
      <c r="Y113" s="83"/>
      <c r="Z113" s="82">
        <v>94</v>
      </c>
      <c r="AA113" s="83"/>
      <c r="AB113" s="82">
        <v>95</v>
      </c>
      <c r="AC113" s="83"/>
      <c r="AD113" s="82">
        <v>95</v>
      </c>
      <c r="AE113" s="83"/>
      <c r="AF113" s="82">
        <v>95</v>
      </c>
      <c r="AG113" s="83"/>
      <c r="AH113" s="82" t="s">
        <v>9</v>
      </c>
      <c r="AI113" s="83"/>
      <c r="AJ113" s="82" t="s">
        <v>9</v>
      </c>
      <c r="AK113" s="83"/>
      <c r="AL113" s="82" t="s">
        <v>9</v>
      </c>
      <c r="AM113" s="83"/>
      <c r="AN113" s="82" t="s">
        <v>9</v>
      </c>
      <c r="AO113" s="83"/>
      <c r="AP113" s="82" t="s">
        <v>9</v>
      </c>
      <c r="AQ113" s="83"/>
    </row>
    <row r="114" spans="1:43" x14ac:dyDescent="0.2">
      <c r="A114" s="74"/>
      <c r="B114" s="76" t="s">
        <v>92</v>
      </c>
      <c r="C114" s="77" t="s">
        <v>8</v>
      </c>
      <c r="D114" s="78" t="s">
        <v>9</v>
      </c>
      <c r="E114" s="79"/>
      <c r="F114" s="78" t="s">
        <v>9</v>
      </c>
      <c r="G114" s="79"/>
      <c r="H114" s="78" t="s">
        <v>9</v>
      </c>
      <c r="I114" s="79"/>
      <c r="J114" s="78" t="s">
        <v>9</v>
      </c>
      <c r="K114" s="79"/>
      <c r="L114" s="78" t="s">
        <v>9</v>
      </c>
      <c r="M114" s="79"/>
      <c r="N114" s="78">
        <v>73</v>
      </c>
      <c r="O114" s="79"/>
      <c r="P114" s="78">
        <v>74.199996948242188</v>
      </c>
      <c r="Q114" s="79"/>
      <c r="R114" s="78">
        <v>75.400001525878906</v>
      </c>
      <c r="S114" s="79"/>
      <c r="T114" s="78">
        <v>76.400001525878906</v>
      </c>
      <c r="U114" s="79"/>
      <c r="V114" s="78" t="s">
        <v>9</v>
      </c>
      <c r="W114" s="79"/>
      <c r="X114" s="78" t="s">
        <v>9</v>
      </c>
      <c r="Y114" s="79"/>
      <c r="Z114" s="78" t="s">
        <v>9</v>
      </c>
      <c r="AA114" s="79"/>
      <c r="AB114" s="78" t="s">
        <v>9</v>
      </c>
      <c r="AC114" s="79"/>
      <c r="AD114" s="78" t="s">
        <v>9</v>
      </c>
      <c r="AE114" s="79"/>
      <c r="AF114" s="78" t="s">
        <v>9</v>
      </c>
      <c r="AG114" s="79"/>
      <c r="AH114" s="78" t="s">
        <v>9</v>
      </c>
      <c r="AI114" s="79"/>
      <c r="AJ114" s="78" t="s">
        <v>9</v>
      </c>
      <c r="AK114" s="79"/>
      <c r="AL114" s="78" t="s">
        <v>9</v>
      </c>
      <c r="AM114" s="79"/>
      <c r="AN114" s="78" t="s">
        <v>9</v>
      </c>
      <c r="AO114" s="79"/>
      <c r="AP114" s="78" t="s">
        <v>9</v>
      </c>
      <c r="AQ114" s="79"/>
    </row>
    <row r="115" spans="1:43" x14ac:dyDescent="0.2">
      <c r="A115" s="74"/>
      <c r="B115" s="76" t="s">
        <v>93</v>
      </c>
      <c r="C115" s="77" t="s">
        <v>8</v>
      </c>
      <c r="D115" s="78">
        <v>58.200000762939453</v>
      </c>
      <c r="E115" s="79"/>
      <c r="F115" s="78">
        <v>71.400001525878906</v>
      </c>
      <c r="G115" s="79"/>
      <c r="H115" s="78">
        <v>72.400001525878906</v>
      </c>
      <c r="I115" s="79"/>
      <c r="J115" s="78">
        <v>73.099998474121094</v>
      </c>
      <c r="K115" s="79"/>
      <c r="L115" s="78">
        <v>74</v>
      </c>
      <c r="M115" s="79"/>
      <c r="N115" s="78">
        <v>74.599998474121094</v>
      </c>
      <c r="O115" s="79"/>
      <c r="P115" s="78">
        <v>75.199996948242187</v>
      </c>
      <c r="Q115" s="79"/>
      <c r="R115" s="78">
        <v>76.699996948242188</v>
      </c>
      <c r="S115" s="79"/>
      <c r="T115" s="78">
        <v>77.900001525878906</v>
      </c>
      <c r="U115" s="79"/>
      <c r="V115" s="78">
        <v>79.400001525878906</v>
      </c>
      <c r="W115" s="79"/>
      <c r="X115" s="78">
        <v>79.800003051757813</v>
      </c>
      <c r="Y115" s="79">
        <v>11</v>
      </c>
      <c r="Z115" s="78">
        <v>80.599998474121094</v>
      </c>
      <c r="AA115" s="79"/>
      <c r="AB115" s="78">
        <v>81</v>
      </c>
      <c r="AC115" s="79"/>
      <c r="AD115" s="78">
        <v>81.400001525878906</v>
      </c>
      <c r="AE115" s="79"/>
      <c r="AF115" s="78">
        <v>81.900001525878906</v>
      </c>
      <c r="AG115" s="79"/>
      <c r="AH115" s="78">
        <v>82.300003051757812</v>
      </c>
      <c r="AI115" s="79"/>
      <c r="AJ115" s="78">
        <v>82.599998474121094</v>
      </c>
      <c r="AK115" s="79"/>
      <c r="AL115" s="78">
        <v>82.800003051757813</v>
      </c>
      <c r="AM115" s="79"/>
      <c r="AN115" s="78">
        <v>83</v>
      </c>
      <c r="AO115" s="79"/>
      <c r="AP115" s="78" t="s">
        <v>9</v>
      </c>
      <c r="AQ115" s="79"/>
    </row>
    <row r="116" spans="1:43" s="4" customFormat="1" x14ac:dyDescent="0.2">
      <c r="A116" s="74"/>
      <c r="B116" s="76" t="s">
        <v>94</v>
      </c>
      <c r="C116" s="77" t="s">
        <v>16</v>
      </c>
      <c r="D116" s="78" t="s">
        <v>9</v>
      </c>
      <c r="E116" s="79"/>
      <c r="F116" s="78">
        <v>69.900001525878906</v>
      </c>
      <c r="G116" s="79"/>
      <c r="H116" s="78">
        <v>70.099998474121094</v>
      </c>
      <c r="I116" s="79">
        <v>1</v>
      </c>
      <c r="J116" s="78">
        <v>71.5</v>
      </c>
      <c r="K116" s="79">
        <v>1</v>
      </c>
      <c r="L116" s="78">
        <v>71</v>
      </c>
      <c r="M116" s="79">
        <v>1</v>
      </c>
      <c r="N116" s="78">
        <v>73</v>
      </c>
      <c r="O116" s="79">
        <v>1</v>
      </c>
      <c r="P116" s="78">
        <v>73.900001525878906</v>
      </c>
      <c r="Q116" s="79"/>
      <c r="R116" s="78">
        <v>74.800003051757813</v>
      </c>
      <c r="S116" s="79"/>
      <c r="T116" s="78">
        <v>76.099998474121094</v>
      </c>
      <c r="U116" s="79"/>
      <c r="V116" s="78">
        <v>76.599998474121094</v>
      </c>
      <c r="W116" s="79"/>
      <c r="X116" s="78">
        <v>78.5</v>
      </c>
      <c r="Y116" s="79"/>
      <c r="Z116" s="78">
        <v>79.599998474121094</v>
      </c>
      <c r="AA116" s="79">
        <v>8</v>
      </c>
      <c r="AB116" s="78">
        <v>81.699996948242188</v>
      </c>
      <c r="AC116" s="79"/>
      <c r="AD116" s="78">
        <v>81.5</v>
      </c>
      <c r="AE116" s="79">
        <v>8</v>
      </c>
      <c r="AF116" s="78">
        <v>98.599998474121094</v>
      </c>
      <c r="AG116" s="79"/>
      <c r="AH116" s="78">
        <v>98.300003051757813</v>
      </c>
      <c r="AI116" s="79">
        <v>8</v>
      </c>
      <c r="AJ116" s="78">
        <v>98.300003051757813</v>
      </c>
      <c r="AK116" s="79"/>
      <c r="AL116" s="78" t="s">
        <v>9</v>
      </c>
      <c r="AM116" s="79"/>
      <c r="AN116" s="78">
        <v>98.300003051757813</v>
      </c>
      <c r="AO116" s="79"/>
      <c r="AP116" s="78" t="s">
        <v>9</v>
      </c>
      <c r="AQ116" s="79"/>
    </row>
    <row r="117" spans="1:43" s="4" customFormat="1" ht="33.75" x14ac:dyDescent="0.2">
      <c r="A117" s="74"/>
      <c r="B117" s="96" t="s">
        <v>95</v>
      </c>
      <c r="C117" s="97" t="s">
        <v>16</v>
      </c>
      <c r="D117" s="98" t="s">
        <v>9</v>
      </c>
      <c r="E117" s="99"/>
      <c r="F117" s="98" t="s">
        <v>9</v>
      </c>
      <c r="G117" s="99"/>
      <c r="H117" s="98" t="s">
        <v>9</v>
      </c>
      <c r="I117" s="99"/>
      <c r="J117" s="98" t="s">
        <v>9</v>
      </c>
      <c r="K117" s="99"/>
      <c r="L117" s="98" t="s">
        <v>9</v>
      </c>
      <c r="M117" s="99"/>
      <c r="N117" s="98" t="s">
        <v>9</v>
      </c>
      <c r="O117" s="99"/>
      <c r="P117" s="98" t="s">
        <v>9</v>
      </c>
      <c r="Q117" s="99"/>
      <c r="R117" s="98" t="s">
        <v>9</v>
      </c>
      <c r="S117" s="99"/>
      <c r="T117" s="98" t="s">
        <v>9</v>
      </c>
      <c r="U117" s="99"/>
      <c r="V117" s="98" t="s">
        <v>9</v>
      </c>
      <c r="W117" s="99"/>
      <c r="X117" s="98">
        <v>99</v>
      </c>
      <c r="Y117" s="99">
        <v>1</v>
      </c>
      <c r="Z117" s="98" t="s">
        <v>9</v>
      </c>
      <c r="AA117" s="99"/>
      <c r="AB117" s="98" t="s">
        <v>9</v>
      </c>
      <c r="AC117" s="99"/>
      <c r="AD117" s="98" t="s">
        <v>9</v>
      </c>
      <c r="AE117" s="99"/>
      <c r="AF117" s="98" t="s">
        <v>9</v>
      </c>
      <c r="AG117" s="99"/>
      <c r="AH117" s="98" t="s">
        <v>9</v>
      </c>
      <c r="AI117" s="99"/>
      <c r="AJ117" s="98" t="s">
        <v>9</v>
      </c>
      <c r="AK117" s="99"/>
      <c r="AL117" s="98" t="s">
        <v>9</v>
      </c>
      <c r="AM117" s="99"/>
      <c r="AN117" s="98" t="s">
        <v>9</v>
      </c>
      <c r="AO117" s="99"/>
      <c r="AP117" s="98" t="s">
        <v>9</v>
      </c>
      <c r="AQ117" s="99"/>
    </row>
    <row r="118" spans="1:43" ht="22.5" x14ac:dyDescent="0.2">
      <c r="A118" s="74"/>
      <c r="B118" s="92" t="s">
        <v>96</v>
      </c>
      <c r="C118" s="93" t="s">
        <v>8</v>
      </c>
      <c r="D118" s="94" t="s">
        <v>9</v>
      </c>
      <c r="E118" s="95"/>
      <c r="F118" s="94" t="s">
        <v>9</v>
      </c>
      <c r="G118" s="95"/>
      <c r="H118" s="94" t="s">
        <v>9</v>
      </c>
      <c r="I118" s="95"/>
      <c r="J118" s="94" t="s">
        <v>9</v>
      </c>
      <c r="K118" s="95"/>
      <c r="L118" s="94" t="s">
        <v>9</v>
      </c>
      <c r="M118" s="95"/>
      <c r="N118" s="94" t="s">
        <v>9</v>
      </c>
      <c r="O118" s="95"/>
      <c r="P118" s="94">
        <v>83.699996948242187</v>
      </c>
      <c r="Q118" s="95"/>
      <c r="R118" s="94">
        <v>84.800003051757813</v>
      </c>
      <c r="S118" s="95"/>
      <c r="T118" s="94">
        <v>85.800003051757812</v>
      </c>
      <c r="U118" s="95"/>
      <c r="V118" s="94">
        <v>87</v>
      </c>
      <c r="W118" s="95"/>
      <c r="X118" s="94">
        <v>89.300003051757813</v>
      </c>
      <c r="Y118" s="95"/>
      <c r="Z118" s="94">
        <v>90</v>
      </c>
      <c r="AA118" s="95"/>
      <c r="AB118" s="94">
        <v>90.900001525878906</v>
      </c>
      <c r="AC118" s="95"/>
      <c r="AD118" s="94">
        <v>91.599998474121094</v>
      </c>
      <c r="AE118" s="95"/>
      <c r="AF118" s="94">
        <v>94</v>
      </c>
      <c r="AG118" s="95"/>
      <c r="AH118" s="94">
        <v>95</v>
      </c>
      <c r="AI118" s="95"/>
      <c r="AJ118" s="94" t="s">
        <v>9</v>
      </c>
      <c r="AK118" s="95"/>
      <c r="AL118" s="94" t="s">
        <v>9</v>
      </c>
      <c r="AM118" s="95"/>
      <c r="AN118" s="94" t="s">
        <v>9</v>
      </c>
      <c r="AO118" s="95"/>
      <c r="AP118" s="94" t="s">
        <v>9</v>
      </c>
      <c r="AQ118" s="95"/>
    </row>
    <row r="119" spans="1:43" x14ac:dyDescent="0.2">
      <c r="A119" s="74"/>
      <c r="B119" s="92" t="s">
        <v>97</v>
      </c>
      <c r="C119" s="93" t="s">
        <v>8</v>
      </c>
      <c r="D119" s="94" t="s">
        <v>9</v>
      </c>
      <c r="E119" s="95"/>
      <c r="F119" s="94" t="s">
        <v>9</v>
      </c>
      <c r="G119" s="95"/>
      <c r="H119" s="94" t="s">
        <v>9</v>
      </c>
      <c r="I119" s="95"/>
      <c r="J119" s="94" t="s">
        <v>9</v>
      </c>
      <c r="K119" s="95"/>
      <c r="L119" s="94" t="s">
        <v>9</v>
      </c>
      <c r="M119" s="95"/>
      <c r="N119" s="94" t="s">
        <v>9</v>
      </c>
      <c r="O119" s="95"/>
      <c r="P119" s="94" t="s">
        <v>9</v>
      </c>
      <c r="Q119" s="95"/>
      <c r="R119" s="94" t="s">
        <v>9</v>
      </c>
      <c r="S119" s="95"/>
      <c r="T119" s="94">
        <v>17.620000839233398</v>
      </c>
      <c r="U119" s="95">
        <v>12</v>
      </c>
      <c r="V119" s="94" t="s">
        <v>9</v>
      </c>
      <c r="W119" s="95"/>
      <c r="X119" s="94">
        <v>19.620000839233398</v>
      </c>
      <c r="Y119" s="95">
        <v>12</v>
      </c>
      <c r="Z119" s="94" t="s">
        <v>9</v>
      </c>
      <c r="AA119" s="95"/>
      <c r="AB119" s="94">
        <v>23.969999313354492</v>
      </c>
      <c r="AC119" s="95">
        <v>12</v>
      </c>
      <c r="AD119" s="94" t="s">
        <v>9</v>
      </c>
      <c r="AE119" s="95"/>
      <c r="AF119" s="94">
        <v>26.819999694824219</v>
      </c>
      <c r="AG119" s="95">
        <v>12</v>
      </c>
      <c r="AH119" s="94" t="s">
        <v>9</v>
      </c>
      <c r="AI119" s="95"/>
      <c r="AJ119" s="94">
        <v>29.350000381469727</v>
      </c>
      <c r="AK119" s="95">
        <v>12</v>
      </c>
      <c r="AL119" s="94" t="s">
        <v>9</v>
      </c>
      <c r="AM119" s="95"/>
      <c r="AN119" s="94">
        <v>31.969999313354492</v>
      </c>
      <c r="AO119" s="95">
        <v>12</v>
      </c>
      <c r="AP119" s="94" t="s">
        <v>9</v>
      </c>
      <c r="AQ119" s="95"/>
    </row>
    <row r="120" spans="1:43" x14ac:dyDescent="0.2">
      <c r="A120" s="74"/>
      <c r="B120" s="92" t="s">
        <v>98</v>
      </c>
      <c r="C120" s="93" t="s">
        <v>8</v>
      </c>
      <c r="D120" s="94" t="s">
        <v>9</v>
      </c>
      <c r="E120" s="99"/>
      <c r="F120" s="94" t="s">
        <v>9</v>
      </c>
      <c r="G120" s="99"/>
      <c r="H120" s="94" t="s">
        <v>9</v>
      </c>
      <c r="I120" s="99"/>
      <c r="J120" s="94" t="s">
        <v>9</v>
      </c>
      <c r="K120" s="99"/>
      <c r="L120" s="94" t="s">
        <v>9</v>
      </c>
      <c r="M120" s="99"/>
      <c r="N120" s="94">
        <v>14</v>
      </c>
      <c r="O120" s="99">
        <v>13</v>
      </c>
      <c r="P120" s="94">
        <v>14.300000190734863</v>
      </c>
      <c r="Q120" s="99">
        <v>13</v>
      </c>
      <c r="R120" s="94">
        <v>14.399999618530273</v>
      </c>
      <c r="S120" s="99">
        <v>13</v>
      </c>
      <c r="T120" s="94">
        <v>14.800000190734863</v>
      </c>
      <c r="U120" s="99">
        <v>13</v>
      </c>
      <c r="V120" s="94">
        <v>15.899999618530273</v>
      </c>
      <c r="W120" s="99">
        <v>13</v>
      </c>
      <c r="X120" s="94">
        <v>16.700000762939453</v>
      </c>
      <c r="Y120" s="99">
        <v>13</v>
      </c>
      <c r="Z120" s="94">
        <v>16.899999618530273</v>
      </c>
      <c r="AA120" s="99">
        <v>13</v>
      </c>
      <c r="AB120" s="94">
        <v>17</v>
      </c>
      <c r="AC120" s="99">
        <v>13</v>
      </c>
      <c r="AD120" s="94">
        <v>18</v>
      </c>
      <c r="AE120" s="99">
        <v>13</v>
      </c>
      <c r="AF120" s="94">
        <v>18.200000762939453</v>
      </c>
      <c r="AG120" s="99">
        <v>13</v>
      </c>
      <c r="AH120" s="94">
        <v>18.200000762939453</v>
      </c>
      <c r="AI120" s="99">
        <v>13</v>
      </c>
      <c r="AJ120" s="94">
        <v>18.600000381469727</v>
      </c>
      <c r="AK120" s="99">
        <v>13</v>
      </c>
      <c r="AL120" s="94">
        <v>18.600000381469727</v>
      </c>
      <c r="AM120" s="99">
        <v>13</v>
      </c>
      <c r="AN120" s="94">
        <v>18.5</v>
      </c>
      <c r="AO120" s="99">
        <v>13</v>
      </c>
      <c r="AP120" s="94" t="s">
        <v>9</v>
      </c>
      <c r="AQ120" s="99"/>
    </row>
    <row r="121" spans="1:43" x14ac:dyDescent="0.2">
      <c r="A121" s="74"/>
      <c r="B121" s="75"/>
      <c r="C121" s="75"/>
      <c r="D121" s="75"/>
      <c r="E121" s="75"/>
      <c r="F121" s="75"/>
      <c r="G121" s="75"/>
      <c r="H121" s="75"/>
      <c r="I121" s="75"/>
      <c r="J121" s="75"/>
      <c r="K121" s="75"/>
      <c r="L121" s="75"/>
      <c r="M121" s="75"/>
      <c r="N121" s="75"/>
      <c r="O121" s="75"/>
      <c r="P121" s="75"/>
      <c r="Q121" s="75"/>
      <c r="R121" s="75"/>
      <c r="S121" s="75"/>
      <c r="T121" s="75"/>
      <c r="U121" s="75"/>
      <c r="V121" s="75"/>
      <c r="W121" s="75"/>
      <c r="X121" s="75"/>
      <c r="Y121" s="75"/>
      <c r="Z121" s="75"/>
      <c r="AA121" s="75"/>
      <c r="AB121" s="75"/>
      <c r="AC121" s="75"/>
      <c r="AD121" s="75"/>
      <c r="AE121" s="75"/>
      <c r="AF121" s="75"/>
      <c r="AG121" s="75"/>
      <c r="AH121" s="75"/>
      <c r="AI121" s="75"/>
      <c r="AJ121" s="75"/>
      <c r="AK121" s="75"/>
      <c r="AL121" s="75"/>
      <c r="AM121" s="75"/>
      <c r="AN121" s="75"/>
      <c r="AO121" s="75"/>
      <c r="AP121" s="75"/>
      <c r="AQ121" s="75"/>
    </row>
    <row r="122" spans="1:43" x14ac:dyDescent="0.2">
      <c r="A122" s="100"/>
      <c r="B122" s="100"/>
      <c r="C122" s="100"/>
      <c r="D122" s="101"/>
      <c r="E122" s="102"/>
      <c r="F122" s="103"/>
      <c r="G122" s="104"/>
      <c r="H122" s="103"/>
      <c r="I122" s="104"/>
      <c r="J122" s="101"/>
      <c r="K122" s="102"/>
      <c r="L122" s="101"/>
      <c r="M122" s="102"/>
      <c r="N122" s="101"/>
      <c r="O122" s="102"/>
      <c r="P122" s="103"/>
      <c r="Q122" s="104"/>
      <c r="R122" s="101"/>
      <c r="S122" s="102"/>
      <c r="T122" s="101"/>
      <c r="U122" s="102"/>
      <c r="V122" s="101"/>
      <c r="W122" s="102"/>
      <c r="X122" s="103"/>
      <c r="Y122" s="104"/>
      <c r="Z122" s="101"/>
      <c r="AA122" s="105"/>
      <c r="AB122" s="105"/>
      <c r="AC122" s="105"/>
      <c r="AD122" s="105"/>
      <c r="AE122" s="105"/>
      <c r="AF122" s="105"/>
      <c r="AG122" s="105"/>
      <c r="AH122" s="105"/>
      <c r="AI122" s="105"/>
      <c r="AJ122" s="105"/>
      <c r="AK122" s="105"/>
      <c r="AL122" s="105"/>
      <c r="AM122" s="105"/>
      <c r="AN122" s="103"/>
      <c r="AO122" s="104"/>
      <c r="AP122" s="101"/>
      <c r="AQ122" s="102"/>
    </row>
    <row r="123" spans="1:43" s="10" customFormat="1" x14ac:dyDescent="0.2">
      <c r="A123" s="194" t="s">
        <v>99</v>
      </c>
      <c r="B123" s="194"/>
      <c r="C123" s="194"/>
      <c r="D123" s="194"/>
      <c r="E123" s="194"/>
      <c r="F123" s="194"/>
      <c r="G123" s="194"/>
      <c r="H123" s="194"/>
      <c r="I123" s="194"/>
      <c r="J123" s="106"/>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row>
    <row r="124" spans="1:43" s="10" customFormat="1" ht="3" customHeight="1" x14ac:dyDescent="0.2">
      <c r="A124" s="107"/>
      <c r="B124" s="107"/>
      <c r="C124" s="107"/>
      <c r="D124" s="107"/>
      <c r="E124" s="108"/>
      <c r="F124" s="107"/>
      <c r="G124" s="108"/>
      <c r="H124" s="107"/>
      <c r="I124" s="108"/>
      <c r="J124" s="106"/>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row>
    <row r="125" spans="1:43" s="10" customFormat="1" ht="15" customHeight="1" x14ac:dyDescent="0.2">
      <c r="A125" s="195" t="s">
        <v>123</v>
      </c>
      <c r="B125" s="196"/>
      <c r="C125" s="196"/>
      <c r="D125" s="196"/>
      <c r="E125" s="196"/>
      <c r="F125" s="196"/>
      <c r="G125" s="196"/>
      <c r="H125" s="196"/>
      <c r="I125" s="196"/>
      <c r="J125" s="197"/>
      <c r="K125" s="197"/>
      <c r="L125" s="197"/>
      <c r="M125" s="197"/>
      <c r="N125" s="197"/>
      <c r="O125" s="197"/>
      <c r="P125" s="197"/>
      <c r="Q125" s="197"/>
      <c r="R125" s="197"/>
      <c r="S125" s="197"/>
      <c r="T125" s="197"/>
      <c r="U125" s="197"/>
      <c r="V125" s="197"/>
      <c r="W125" s="197"/>
      <c r="X125" s="197"/>
      <c r="Y125" s="197"/>
      <c r="Z125" s="197"/>
      <c r="AA125" s="197"/>
      <c r="AB125" s="197"/>
      <c r="AC125" s="197"/>
      <c r="AD125" s="197"/>
      <c r="AE125" s="197"/>
      <c r="AF125" s="197"/>
      <c r="AG125" s="197"/>
      <c r="AH125" s="197"/>
      <c r="AI125" s="197"/>
      <c r="AJ125" s="197"/>
      <c r="AK125" s="197"/>
      <c r="AL125" s="197"/>
      <c r="AM125" s="197"/>
      <c r="AN125" s="197"/>
      <c r="AO125" s="197"/>
      <c r="AP125" s="197"/>
      <c r="AQ125" s="197"/>
    </row>
    <row r="126" spans="1:43" s="10" customFormat="1" ht="13.5" customHeight="1" x14ac:dyDescent="0.2">
      <c r="A126" s="198" t="s">
        <v>122</v>
      </c>
      <c r="B126" s="198"/>
      <c r="C126" s="198"/>
      <c r="D126" s="198"/>
      <c r="E126" s="198"/>
      <c r="F126" s="198"/>
      <c r="G126" s="198"/>
      <c r="H126" s="198"/>
      <c r="I126" s="198"/>
      <c r="J126" s="198"/>
      <c r="K126" s="198"/>
      <c r="L126" s="198"/>
      <c r="M126" s="198"/>
      <c r="N126" s="198"/>
      <c r="O126" s="198"/>
      <c r="P126" s="198"/>
      <c r="Q126" s="198"/>
      <c r="R126" s="198"/>
      <c r="S126" s="198"/>
      <c r="T126" s="198"/>
      <c r="U126" s="198"/>
      <c r="V126" s="198"/>
      <c r="W126" s="198"/>
      <c r="X126" s="198"/>
      <c r="Y126" s="198"/>
      <c r="Z126" s="198"/>
      <c r="AA126" s="198"/>
      <c r="AB126" s="198"/>
      <c r="AC126" s="198"/>
      <c r="AD126" s="198"/>
      <c r="AE126" s="198"/>
      <c r="AF126" s="198"/>
      <c r="AG126" s="198"/>
      <c r="AH126" s="198"/>
      <c r="AI126" s="198"/>
      <c r="AJ126" s="198"/>
      <c r="AK126" s="198"/>
      <c r="AL126" s="198"/>
      <c r="AM126" s="198"/>
      <c r="AN126" s="198"/>
      <c r="AO126" s="198"/>
      <c r="AP126" s="198"/>
      <c r="AQ126" s="4"/>
    </row>
    <row r="127" spans="1:43" x14ac:dyDescent="0.2">
      <c r="A127" s="4"/>
      <c r="B127" s="109"/>
      <c r="C127" s="109"/>
      <c r="D127" s="110"/>
      <c r="E127" s="111"/>
      <c r="F127" s="109"/>
      <c r="G127" s="110"/>
      <c r="H127" s="111"/>
      <c r="I127" s="109"/>
      <c r="J127" s="112"/>
      <c r="K127" s="113"/>
      <c r="L127" s="4"/>
      <c r="M127" s="114"/>
      <c r="N127" s="4"/>
      <c r="O127" s="4"/>
      <c r="P127" s="4"/>
      <c r="Q127" s="4"/>
      <c r="R127" s="109"/>
      <c r="S127" s="110"/>
      <c r="T127" s="111"/>
      <c r="U127" s="109"/>
      <c r="V127" s="112"/>
      <c r="W127" s="113"/>
      <c r="X127" s="4"/>
      <c r="Y127" s="114"/>
      <c r="Z127" s="4"/>
      <c r="AA127" s="4"/>
      <c r="AB127" s="4"/>
      <c r="AC127" s="4"/>
      <c r="AD127" s="4"/>
      <c r="AE127" s="4"/>
      <c r="AF127" s="4"/>
      <c r="AG127" s="4"/>
      <c r="AH127" s="4"/>
      <c r="AI127" s="4"/>
      <c r="AJ127" s="4"/>
      <c r="AK127" s="4"/>
      <c r="AL127" s="4"/>
      <c r="AM127" s="4"/>
      <c r="AN127" s="4"/>
      <c r="AO127" s="4"/>
      <c r="AP127" s="4"/>
      <c r="AQ127" s="115"/>
    </row>
    <row r="128" spans="1:43" x14ac:dyDescent="0.2">
      <c r="A128" s="100" t="s">
        <v>100</v>
      </c>
      <c r="B128" s="116"/>
      <c r="C128" s="116"/>
      <c r="D128" s="117"/>
      <c r="E128" s="118"/>
      <c r="F128" s="117"/>
      <c r="G128" s="118"/>
      <c r="H128" s="119"/>
      <c r="I128" s="118"/>
      <c r="J128" s="120"/>
      <c r="K128" s="120"/>
      <c r="L128" s="120"/>
      <c r="M128" s="121"/>
      <c r="N128" s="120"/>
      <c r="O128" s="120"/>
      <c r="P128" s="120"/>
      <c r="Q128" s="120"/>
      <c r="R128" s="117"/>
      <c r="S128" s="118"/>
      <c r="T128" s="119"/>
      <c r="U128" s="118"/>
      <c r="V128" s="120"/>
      <c r="W128" s="120"/>
      <c r="X128" s="120"/>
      <c r="Y128" s="121"/>
      <c r="Z128" s="120"/>
      <c r="AA128" s="120"/>
      <c r="AB128" s="120"/>
      <c r="AC128" s="120"/>
      <c r="AD128" s="120"/>
      <c r="AE128" s="120"/>
      <c r="AF128" s="120"/>
      <c r="AG128" s="120"/>
      <c r="AH128" s="120"/>
      <c r="AI128" s="120"/>
      <c r="AJ128" s="120"/>
      <c r="AK128" s="120"/>
      <c r="AL128" s="120"/>
      <c r="AM128" s="120"/>
      <c r="AN128" s="120"/>
      <c r="AO128" s="120"/>
      <c r="AP128" s="120"/>
      <c r="AQ128" s="122"/>
    </row>
    <row r="129" spans="1:44" ht="3" customHeight="1" x14ac:dyDescent="0.2">
      <c r="A129" s="100"/>
      <c r="B129" s="116"/>
      <c r="C129" s="116"/>
      <c r="D129" s="117"/>
      <c r="E129" s="118"/>
      <c r="F129" s="117"/>
      <c r="G129" s="118"/>
      <c r="H129" s="119"/>
      <c r="I129" s="118"/>
      <c r="J129" s="120"/>
      <c r="K129" s="120"/>
      <c r="L129" s="120"/>
      <c r="M129" s="121"/>
      <c r="N129" s="120"/>
      <c r="O129" s="120"/>
      <c r="P129" s="120"/>
      <c r="Q129" s="120"/>
      <c r="R129" s="117"/>
      <c r="S129" s="118"/>
      <c r="T129" s="119"/>
      <c r="U129" s="118"/>
      <c r="V129" s="120"/>
      <c r="W129" s="120"/>
      <c r="X129" s="120"/>
      <c r="Y129" s="121"/>
      <c r="Z129" s="120"/>
      <c r="AA129" s="120"/>
      <c r="AB129" s="120"/>
      <c r="AC129" s="120"/>
      <c r="AD129" s="120"/>
      <c r="AE129" s="120"/>
      <c r="AF129" s="120"/>
      <c r="AG129" s="120"/>
      <c r="AH129" s="120"/>
      <c r="AI129" s="120"/>
      <c r="AJ129" s="120"/>
      <c r="AK129" s="120"/>
      <c r="AL129" s="120"/>
      <c r="AM129" s="120"/>
      <c r="AN129" s="120"/>
      <c r="AO129" s="120"/>
      <c r="AP129" s="120"/>
      <c r="AQ129" s="122"/>
    </row>
    <row r="130" spans="1:44" customFormat="1" ht="12.75" customHeight="1" x14ac:dyDescent="0.2">
      <c r="A130" s="123">
        <v>1</v>
      </c>
      <c r="B130" s="189" t="s">
        <v>101</v>
      </c>
      <c r="C130" s="189"/>
      <c r="D130" s="189"/>
      <c r="E130" s="189"/>
      <c r="F130" s="189"/>
      <c r="G130" s="189"/>
      <c r="H130" s="189"/>
      <c r="I130" s="189"/>
      <c r="J130" s="189"/>
      <c r="K130" s="189"/>
      <c r="L130" s="189"/>
      <c r="M130" s="189"/>
      <c r="N130" s="189"/>
      <c r="O130" s="189"/>
      <c r="P130" s="189"/>
      <c r="Q130" s="189"/>
      <c r="R130" s="189"/>
      <c r="S130" s="189"/>
      <c r="T130" s="189"/>
      <c r="U130" s="189"/>
      <c r="V130" s="189"/>
      <c r="W130" s="189"/>
      <c r="X130" s="189"/>
      <c r="Y130" s="189"/>
      <c r="Z130" s="189"/>
      <c r="AA130" s="189"/>
      <c r="AB130" s="189"/>
      <c r="AC130" s="189"/>
      <c r="AD130" s="189"/>
      <c r="AE130" s="189"/>
      <c r="AF130" s="189"/>
      <c r="AG130" s="189"/>
      <c r="AH130" s="189"/>
      <c r="AI130" s="189"/>
      <c r="AJ130" s="189"/>
      <c r="AK130" s="189"/>
      <c r="AL130" s="189"/>
      <c r="AM130" s="189"/>
      <c r="AN130" s="189"/>
      <c r="AO130" s="189"/>
      <c r="AP130" s="189"/>
      <c r="AQ130" s="189"/>
      <c r="AR130" s="124"/>
    </row>
    <row r="131" spans="1:44" customFormat="1" ht="12.75" customHeight="1" x14ac:dyDescent="0.2">
      <c r="A131" s="123">
        <v>2</v>
      </c>
      <c r="B131" s="189" t="s">
        <v>102</v>
      </c>
      <c r="C131" s="189"/>
      <c r="D131" s="189"/>
      <c r="E131" s="189"/>
      <c r="F131" s="189"/>
      <c r="G131" s="189"/>
      <c r="H131" s="189"/>
      <c r="I131" s="189"/>
      <c r="J131" s="189"/>
      <c r="K131" s="189"/>
      <c r="L131" s="189"/>
      <c r="M131" s="189"/>
      <c r="N131" s="189"/>
      <c r="O131" s="189"/>
      <c r="P131" s="189"/>
      <c r="Q131" s="189"/>
      <c r="R131" s="189"/>
      <c r="S131" s="189"/>
      <c r="T131" s="189"/>
      <c r="U131" s="189"/>
      <c r="V131" s="189"/>
      <c r="W131" s="189"/>
      <c r="X131" s="189"/>
      <c r="Y131" s="189"/>
      <c r="Z131" s="189"/>
      <c r="AA131" s="189"/>
      <c r="AB131" s="189"/>
      <c r="AC131" s="189"/>
      <c r="AD131" s="189"/>
      <c r="AE131" s="189"/>
      <c r="AF131" s="189"/>
      <c r="AG131" s="189"/>
      <c r="AH131" s="189"/>
      <c r="AI131" s="189"/>
      <c r="AJ131" s="189"/>
      <c r="AK131" s="189"/>
      <c r="AL131" s="189"/>
      <c r="AM131" s="189"/>
      <c r="AN131" s="189"/>
      <c r="AO131" s="189"/>
      <c r="AP131" s="189"/>
      <c r="AQ131" s="189"/>
      <c r="AR131" s="124"/>
    </row>
    <row r="132" spans="1:44" customFormat="1" ht="12.75" customHeight="1" x14ac:dyDescent="0.2">
      <c r="A132" s="123">
        <v>3</v>
      </c>
      <c r="B132" s="189" t="s">
        <v>103</v>
      </c>
      <c r="C132" s="189"/>
      <c r="D132" s="189"/>
      <c r="E132" s="189"/>
      <c r="F132" s="189"/>
      <c r="G132" s="189"/>
      <c r="H132" s="189"/>
      <c r="I132" s="189"/>
      <c r="J132" s="189"/>
      <c r="K132" s="189"/>
      <c r="L132" s="189"/>
      <c r="M132" s="189"/>
      <c r="N132" s="189"/>
      <c r="O132" s="189"/>
      <c r="P132" s="189"/>
      <c r="Q132" s="189"/>
      <c r="R132" s="189"/>
      <c r="S132" s="189"/>
      <c r="T132" s="189"/>
      <c r="U132" s="189"/>
      <c r="V132" s="189"/>
      <c r="W132" s="189"/>
      <c r="X132" s="189"/>
      <c r="Y132" s="189"/>
      <c r="Z132" s="189"/>
      <c r="AA132" s="189"/>
      <c r="AB132" s="189"/>
      <c r="AC132" s="189"/>
      <c r="AD132" s="189"/>
      <c r="AE132" s="189"/>
      <c r="AF132" s="189"/>
      <c r="AG132" s="189"/>
      <c r="AH132" s="189"/>
      <c r="AI132" s="189"/>
      <c r="AJ132" s="189"/>
      <c r="AK132" s="189"/>
      <c r="AL132" s="189"/>
      <c r="AM132" s="189"/>
      <c r="AN132" s="189"/>
      <c r="AO132" s="189"/>
      <c r="AP132" s="189"/>
      <c r="AQ132" s="189"/>
      <c r="AR132" s="124"/>
    </row>
    <row r="133" spans="1:44" customFormat="1" ht="12.75" customHeight="1" x14ac:dyDescent="0.2">
      <c r="A133" s="123">
        <v>4</v>
      </c>
      <c r="B133" s="189" t="s">
        <v>104</v>
      </c>
      <c r="C133" s="189"/>
      <c r="D133" s="189"/>
      <c r="E133" s="189"/>
      <c r="F133" s="189"/>
      <c r="G133" s="189"/>
      <c r="H133" s="189"/>
      <c r="I133" s="189"/>
      <c r="J133" s="189"/>
      <c r="K133" s="189"/>
      <c r="L133" s="189"/>
      <c r="M133" s="189"/>
      <c r="N133" s="189"/>
      <c r="O133" s="189"/>
      <c r="P133" s="189"/>
      <c r="Q133" s="189"/>
      <c r="R133" s="189"/>
      <c r="S133" s="189"/>
      <c r="T133" s="189"/>
      <c r="U133" s="189"/>
      <c r="V133" s="189"/>
      <c r="W133" s="189"/>
      <c r="X133" s="189"/>
      <c r="Y133" s="189"/>
      <c r="Z133" s="189"/>
      <c r="AA133" s="189"/>
      <c r="AB133" s="189"/>
      <c r="AC133" s="189"/>
      <c r="AD133" s="189"/>
      <c r="AE133" s="189"/>
      <c r="AF133" s="189"/>
      <c r="AG133" s="189"/>
      <c r="AH133" s="189"/>
      <c r="AI133" s="189"/>
      <c r="AJ133" s="189"/>
      <c r="AK133" s="189"/>
      <c r="AL133" s="189"/>
      <c r="AM133" s="189"/>
      <c r="AN133" s="189"/>
      <c r="AO133" s="189"/>
      <c r="AP133" s="189"/>
      <c r="AQ133" s="189"/>
      <c r="AR133" s="124"/>
    </row>
    <row r="134" spans="1:44" customFormat="1" ht="14.25" customHeight="1" x14ac:dyDescent="0.2">
      <c r="A134" s="123">
        <v>5</v>
      </c>
      <c r="B134" s="189" t="s">
        <v>105</v>
      </c>
      <c r="C134" s="189"/>
      <c r="D134" s="189"/>
      <c r="E134" s="189"/>
      <c r="F134" s="189"/>
      <c r="G134" s="189"/>
      <c r="H134" s="189"/>
      <c r="I134" s="189"/>
      <c r="J134" s="189"/>
      <c r="K134" s="189"/>
      <c r="L134" s="189"/>
      <c r="M134" s="189"/>
      <c r="N134" s="189"/>
      <c r="O134" s="189"/>
      <c r="P134" s="189"/>
      <c r="Q134" s="189"/>
      <c r="R134" s="189"/>
      <c r="S134" s="189"/>
      <c r="T134" s="189"/>
      <c r="U134" s="189"/>
      <c r="V134" s="189"/>
      <c r="W134" s="189"/>
      <c r="X134" s="189"/>
      <c r="Y134" s="189"/>
      <c r="Z134" s="189"/>
      <c r="AA134" s="189"/>
      <c r="AB134" s="189"/>
      <c r="AC134" s="189"/>
      <c r="AD134" s="189"/>
      <c r="AE134" s="189"/>
      <c r="AF134" s="189"/>
      <c r="AG134" s="189"/>
      <c r="AH134" s="189"/>
      <c r="AI134" s="189"/>
      <c r="AJ134" s="189"/>
      <c r="AK134" s="189"/>
      <c r="AL134" s="189"/>
      <c r="AM134" s="189"/>
      <c r="AN134" s="189"/>
      <c r="AO134" s="189"/>
      <c r="AP134" s="189"/>
      <c r="AQ134" s="189"/>
      <c r="AR134" s="124"/>
    </row>
    <row r="135" spans="1:44" customFormat="1" ht="14.25" customHeight="1" x14ac:dyDescent="0.2">
      <c r="A135" s="123">
        <v>6</v>
      </c>
      <c r="B135" s="189" t="s">
        <v>106</v>
      </c>
      <c r="C135" s="189"/>
      <c r="D135" s="189"/>
      <c r="E135" s="189"/>
      <c r="F135" s="189"/>
      <c r="G135" s="189"/>
      <c r="H135" s="189"/>
      <c r="I135" s="189"/>
      <c r="J135" s="189"/>
      <c r="K135" s="189"/>
      <c r="L135" s="189"/>
      <c r="M135" s="189"/>
      <c r="N135" s="189"/>
      <c r="O135" s="189"/>
      <c r="P135" s="189"/>
      <c r="Q135" s="189"/>
      <c r="R135" s="189"/>
      <c r="S135" s="189"/>
      <c r="T135" s="189"/>
      <c r="U135" s="189"/>
      <c r="V135" s="189"/>
      <c r="W135" s="189"/>
      <c r="X135" s="189"/>
      <c r="Y135" s="189"/>
      <c r="Z135" s="189"/>
      <c r="AA135" s="189"/>
      <c r="AB135" s="189"/>
      <c r="AC135" s="189"/>
      <c r="AD135" s="189"/>
      <c r="AE135" s="189"/>
      <c r="AF135" s="189"/>
      <c r="AG135" s="189"/>
      <c r="AH135" s="189"/>
      <c r="AI135" s="189"/>
      <c r="AJ135" s="189"/>
      <c r="AK135" s="189"/>
      <c r="AL135" s="189"/>
      <c r="AM135" s="189"/>
      <c r="AN135" s="189"/>
      <c r="AO135" s="189"/>
      <c r="AP135" s="189"/>
      <c r="AQ135" s="189"/>
      <c r="AR135" s="124"/>
    </row>
    <row r="136" spans="1:44" customFormat="1" ht="38.450000000000003" customHeight="1" x14ac:dyDescent="0.2">
      <c r="A136" s="123">
        <v>7</v>
      </c>
      <c r="B136" s="189" t="s">
        <v>107</v>
      </c>
      <c r="C136" s="189"/>
      <c r="D136" s="189"/>
      <c r="E136" s="189"/>
      <c r="F136" s="189"/>
      <c r="G136" s="189"/>
      <c r="H136" s="189"/>
      <c r="I136" s="189"/>
      <c r="J136" s="189"/>
      <c r="K136" s="189"/>
      <c r="L136" s="189"/>
      <c r="M136" s="189"/>
      <c r="N136" s="189"/>
      <c r="O136" s="189"/>
      <c r="P136" s="189"/>
      <c r="Q136" s="189"/>
      <c r="R136" s="189"/>
      <c r="S136" s="189"/>
      <c r="T136" s="189"/>
      <c r="U136" s="189"/>
      <c r="V136" s="189"/>
      <c r="W136" s="189"/>
      <c r="X136" s="189"/>
      <c r="Y136" s="189"/>
      <c r="Z136" s="189"/>
      <c r="AA136" s="189"/>
      <c r="AB136" s="189"/>
      <c r="AC136" s="189"/>
      <c r="AD136" s="189"/>
      <c r="AE136" s="189"/>
      <c r="AF136" s="189"/>
      <c r="AG136" s="189"/>
      <c r="AH136" s="189"/>
      <c r="AI136" s="189"/>
      <c r="AJ136" s="189"/>
      <c r="AK136" s="189"/>
      <c r="AL136" s="189"/>
      <c r="AM136" s="189"/>
      <c r="AN136" s="189"/>
      <c r="AO136" s="189"/>
      <c r="AP136" s="189"/>
      <c r="AQ136" s="189"/>
      <c r="AR136" s="124"/>
    </row>
    <row r="137" spans="1:44" customFormat="1" ht="14.25" customHeight="1" x14ac:dyDescent="0.2">
      <c r="A137" s="123">
        <v>8</v>
      </c>
      <c r="B137" s="189" t="s">
        <v>108</v>
      </c>
      <c r="C137" s="189"/>
      <c r="D137" s="189"/>
      <c r="E137" s="189"/>
      <c r="F137" s="189"/>
      <c r="G137" s="189"/>
      <c r="H137" s="189"/>
      <c r="I137" s="189"/>
      <c r="J137" s="189"/>
      <c r="K137" s="189"/>
      <c r="L137" s="189"/>
      <c r="M137" s="189"/>
      <c r="N137" s="189"/>
      <c r="O137" s="189"/>
      <c r="P137" s="189"/>
      <c r="Q137" s="189"/>
      <c r="R137" s="189"/>
      <c r="S137" s="189"/>
      <c r="T137" s="189"/>
      <c r="U137" s="189"/>
      <c r="V137" s="189"/>
      <c r="W137" s="189"/>
      <c r="X137" s="189"/>
      <c r="Y137" s="189"/>
      <c r="Z137" s="189"/>
      <c r="AA137" s="189"/>
      <c r="AB137" s="189"/>
      <c r="AC137" s="189"/>
      <c r="AD137" s="189"/>
      <c r="AE137" s="189"/>
      <c r="AF137" s="189"/>
      <c r="AG137" s="189"/>
      <c r="AH137" s="189"/>
      <c r="AI137" s="189"/>
      <c r="AJ137" s="189"/>
      <c r="AK137" s="189"/>
      <c r="AL137" s="189"/>
      <c r="AM137" s="189"/>
      <c r="AN137" s="189"/>
      <c r="AO137" s="189"/>
      <c r="AP137" s="189"/>
      <c r="AQ137" s="189"/>
      <c r="AR137" s="124"/>
    </row>
    <row r="138" spans="1:44" customFormat="1" ht="12.75" customHeight="1" x14ac:dyDescent="0.2">
      <c r="A138" s="123">
        <v>9</v>
      </c>
      <c r="B138" s="189" t="s">
        <v>109</v>
      </c>
      <c r="C138" s="189"/>
      <c r="D138" s="189"/>
      <c r="E138" s="189"/>
      <c r="F138" s="189"/>
      <c r="G138" s="189"/>
      <c r="H138" s="189"/>
      <c r="I138" s="189"/>
      <c r="J138" s="189"/>
      <c r="K138" s="189"/>
      <c r="L138" s="189"/>
      <c r="M138" s="189"/>
      <c r="N138" s="189"/>
      <c r="O138" s="189"/>
      <c r="P138" s="189"/>
      <c r="Q138" s="189"/>
      <c r="R138" s="189"/>
      <c r="S138" s="189"/>
      <c r="T138" s="189"/>
      <c r="U138" s="189"/>
      <c r="V138" s="189"/>
      <c r="W138" s="189"/>
      <c r="X138" s="189"/>
      <c r="Y138" s="189"/>
      <c r="Z138" s="189"/>
      <c r="AA138" s="189"/>
      <c r="AB138" s="189"/>
      <c r="AC138" s="189"/>
      <c r="AD138" s="189"/>
      <c r="AE138" s="189"/>
      <c r="AF138" s="189"/>
      <c r="AG138" s="189"/>
      <c r="AH138" s="189"/>
      <c r="AI138" s="189"/>
      <c r="AJ138" s="189"/>
      <c r="AK138" s="189"/>
      <c r="AL138" s="189"/>
      <c r="AM138" s="189"/>
      <c r="AN138" s="189"/>
      <c r="AO138" s="189"/>
      <c r="AP138" s="189"/>
      <c r="AQ138" s="189"/>
      <c r="AR138" s="124"/>
    </row>
    <row r="139" spans="1:44" customFormat="1" ht="12.75" customHeight="1" x14ac:dyDescent="0.2">
      <c r="A139" s="123">
        <v>10</v>
      </c>
      <c r="B139" s="189" t="s">
        <v>110</v>
      </c>
      <c r="C139" s="189"/>
      <c r="D139" s="189"/>
      <c r="E139" s="189"/>
      <c r="F139" s="189"/>
      <c r="G139" s="189"/>
      <c r="H139" s="189"/>
      <c r="I139" s="189"/>
      <c r="J139" s="189"/>
      <c r="K139" s="189"/>
      <c r="L139" s="189"/>
      <c r="M139" s="189"/>
      <c r="N139" s="189"/>
      <c r="O139" s="189"/>
      <c r="P139" s="189"/>
      <c r="Q139" s="189"/>
      <c r="R139" s="189"/>
      <c r="S139" s="189"/>
      <c r="T139" s="189"/>
      <c r="U139" s="189"/>
      <c r="V139" s="189"/>
      <c r="W139" s="189"/>
      <c r="X139" s="189"/>
      <c r="Y139" s="189"/>
      <c r="Z139" s="189"/>
      <c r="AA139" s="189"/>
      <c r="AB139" s="189"/>
      <c r="AC139" s="189"/>
      <c r="AD139" s="189"/>
      <c r="AE139" s="189"/>
      <c r="AF139" s="189"/>
      <c r="AG139" s="189"/>
      <c r="AH139" s="189"/>
      <c r="AI139" s="189"/>
      <c r="AJ139" s="189"/>
      <c r="AK139" s="189"/>
      <c r="AL139" s="189"/>
      <c r="AM139" s="189"/>
      <c r="AN139" s="189"/>
      <c r="AO139" s="189"/>
      <c r="AP139" s="189"/>
      <c r="AQ139" s="189"/>
      <c r="AR139" s="124"/>
    </row>
    <row r="140" spans="1:44" customFormat="1" ht="12.75" customHeight="1" x14ac:dyDescent="0.2">
      <c r="A140" s="123">
        <v>11</v>
      </c>
      <c r="B140" s="189" t="s">
        <v>111</v>
      </c>
      <c r="C140" s="189"/>
      <c r="D140" s="189"/>
      <c r="E140" s="189"/>
      <c r="F140" s="189"/>
      <c r="G140" s="189"/>
      <c r="H140" s="189"/>
      <c r="I140" s="189"/>
      <c r="J140" s="189"/>
      <c r="K140" s="189"/>
      <c r="L140" s="189"/>
      <c r="M140" s="189"/>
      <c r="N140" s="189"/>
      <c r="O140" s="189"/>
      <c r="P140" s="189"/>
      <c r="Q140" s="189"/>
      <c r="R140" s="189"/>
      <c r="S140" s="189"/>
      <c r="T140" s="189"/>
      <c r="U140" s="189"/>
      <c r="V140" s="189"/>
      <c r="W140" s="189"/>
      <c r="X140" s="189"/>
      <c r="Y140" s="189"/>
      <c r="Z140" s="189"/>
      <c r="AA140" s="189"/>
      <c r="AB140" s="189"/>
      <c r="AC140" s="189"/>
      <c r="AD140" s="189"/>
      <c r="AE140" s="189"/>
      <c r="AF140" s="189"/>
      <c r="AG140" s="189"/>
      <c r="AH140" s="189"/>
      <c r="AI140" s="189"/>
      <c r="AJ140" s="189"/>
      <c r="AK140" s="189"/>
      <c r="AL140" s="189"/>
      <c r="AM140" s="189"/>
      <c r="AN140" s="189"/>
      <c r="AO140" s="189"/>
      <c r="AP140" s="189"/>
      <c r="AQ140" s="189"/>
      <c r="AR140" s="124"/>
    </row>
    <row r="141" spans="1:44" customFormat="1" ht="12.75" customHeight="1" x14ac:dyDescent="0.2">
      <c r="A141" s="123">
        <v>12</v>
      </c>
      <c r="B141" s="189" t="s">
        <v>112</v>
      </c>
      <c r="C141" s="189"/>
      <c r="D141" s="189"/>
      <c r="E141" s="189"/>
      <c r="F141" s="189"/>
      <c r="G141" s="189"/>
      <c r="H141" s="189"/>
      <c r="I141" s="189"/>
      <c r="J141" s="189"/>
      <c r="K141" s="189"/>
      <c r="L141" s="189"/>
      <c r="M141" s="189"/>
      <c r="N141" s="189"/>
      <c r="O141" s="189"/>
      <c r="P141" s="189"/>
      <c r="Q141" s="189"/>
      <c r="R141" s="189"/>
      <c r="S141" s="189"/>
      <c r="T141" s="189"/>
      <c r="U141" s="189"/>
      <c r="V141" s="189"/>
      <c r="W141" s="189"/>
      <c r="X141" s="189"/>
      <c r="Y141" s="189"/>
      <c r="Z141" s="189"/>
      <c r="AA141" s="189"/>
      <c r="AB141" s="189"/>
      <c r="AC141" s="189"/>
      <c r="AD141" s="189"/>
      <c r="AE141" s="189"/>
      <c r="AF141" s="189"/>
      <c r="AG141" s="189"/>
      <c r="AH141" s="189"/>
      <c r="AI141" s="189"/>
      <c r="AJ141" s="189"/>
      <c r="AK141" s="189"/>
      <c r="AL141" s="189"/>
      <c r="AM141" s="189"/>
      <c r="AN141" s="189"/>
      <c r="AO141" s="189"/>
      <c r="AP141" s="189"/>
      <c r="AQ141" s="189"/>
      <c r="AR141" s="124"/>
    </row>
    <row r="142" spans="1:44" customFormat="1" ht="28.15" customHeight="1" x14ac:dyDescent="0.2">
      <c r="A142" s="125">
        <v>13</v>
      </c>
      <c r="B142" s="189" t="s">
        <v>113</v>
      </c>
      <c r="C142" s="189"/>
      <c r="D142" s="189"/>
      <c r="E142" s="189"/>
      <c r="F142" s="189"/>
      <c r="G142" s="189"/>
      <c r="H142" s="189"/>
      <c r="I142" s="189"/>
      <c r="J142" s="189"/>
      <c r="K142" s="189"/>
      <c r="L142" s="189"/>
      <c r="M142" s="189"/>
      <c r="N142" s="189"/>
      <c r="O142" s="189"/>
      <c r="P142" s="189"/>
      <c r="Q142" s="189"/>
      <c r="R142" s="189"/>
      <c r="S142" s="189"/>
      <c r="T142" s="189"/>
      <c r="U142" s="189"/>
      <c r="V142" s="189"/>
      <c r="W142" s="189"/>
      <c r="X142" s="189"/>
      <c r="Y142" s="189"/>
      <c r="Z142" s="189"/>
      <c r="AA142" s="189"/>
      <c r="AB142" s="189"/>
      <c r="AC142" s="189"/>
      <c r="AD142" s="189"/>
      <c r="AE142" s="189"/>
      <c r="AF142" s="189"/>
      <c r="AG142" s="189"/>
      <c r="AH142" s="189"/>
      <c r="AI142" s="189"/>
      <c r="AJ142" s="189"/>
      <c r="AK142" s="189"/>
      <c r="AL142" s="189"/>
      <c r="AM142" s="189"/>
      <c r="AN142" s="189"/>
      <c r="AO142" s="189"/>
      <c r="AP142" s="189"/>
      <c r="AQ142" s="189"/>
      <c r="AR142" s="124"/>
    </row>
    <row r="143" spans="1:44" ht="12.75" customHeight="1" x14ac:dyDescent="0.2">
      <c r="A143" s="4"/>
      <c r="B143" s="126"/>
      <c r="C143" s="126"/>
      <c r="D143" s="185"/>
      <c r="E143" s="185"/>
      <c r="F143" s="185"/>
      <c r="G143" s="185"/>
      <c r="H143" s="185"/>
      <c r="I143" s="185"/>
      <c r="J143" s="185"/>
      <c r="K143" s="185"/>
      <c r="L143" s="185"/>
      <c r="M143" s="185"/>
      <c r="N143" s="185"/>
      <c r="O143" s="185"/>
      <c r="P143" s="185"/>
      <c r="Q143" s="185"/>
      <c r="R143" s="185"/>
      <c r="S143" s="185"/>
      <c r="T143" s="185"/>
      <c r="U143" s="185"/>
      <c r="V143" s="4"/>
      <c r="W143" s="4"/>
      <c r="X143" s="4"/>
      <c r="Y143" s="114"/>
      <c r="Z143" s="4"/>
      <c r="AA143" s="4"/>
      <c r="AB143" s="4"/>
      <c r="AC143" s="4"/>
      <c r="AD143" s="4"/>
      <c r="AE143" s="4"/>
      <c r="AF143" s="4"/>
      <c r="AG143" s="4"/>
      <c r="AH143" s="4"/>
      <c r="AI143" s="4"/>
      <c r="AJ143" s="4"/>
      <c r="AK143" s="4"/>
      <c r="AL143" s="4"/>
      <c r="AM143" s="4"/>
      <c r="AN143" s="4"/>
      <c r="AO143" s="4"/>
      <c r="AP143" s="4"/>
      <c r="AQ143" s="114"/>
    </row>
    <row r="144" spans="1:44" s="138" customFormat="1" ht="10.5" customHeight="1" x14ac:dyDescent="0.2">
      <c r="A144" s="127" t="s">
        <v>114</v>
      </c>
      <c r="B144" s="128"/>
      <c r="C144" s="128"/>
      <c r="D144" s="129"/>
      <c r="E144" s="130"/>
      <c r="F144" s="131"/>
      <c r="G144" s="132"/>
      <c r="H144" s="133"/>
      <c r="I144" s="133"/>
      <c r="J144" s="134"/>
      <c r="K144" s="135"/>
      <c r="L144" s="136"/>
      <c r="M144" s="128"/>
      <c r="N144" s="137"/>
      <c r="O144" s="128"/>
      <c r="P144" s="137"/>
      <c r="Q144" s="128"/>
      <c r="R144" s="128"/>
      <c r="S144" s="128"/>
      <c r="T144" s="128"/>
      <c r="U144" s="128"/>
      <c r="V144" s="128"/>
      <c r="W144" s="128"/>
      <c r="X144" s="128"/>
      <c r="Y144" s="128"/>
      <c r="Z144" s="128"/>
      <c r="AA144" s="128"/>
      <c r="AB144" s="128"/>
      <c r="AC144" s="128"/>
      <c r="AD144" s="128"/>
      <c r="AE144" s="128"/>
      <c r="AF144" s="128"/>
      <c r="AG144" s="128"/>
      <c r="AH144" s="128"/>
      <c r="AI144" s="128"/>
      <c r="AJ144" s="128"/>
      <c r="AK144" s="128"/>
      <c r="AL144" s="128"/>
      <c r="AM144" s="128"/>
      <c r="AN144" s="128"/>
      <c r="AO144" s="128"/>
      <c r="AP144" s="128"/>
      <c r="AQ144" s="128"/>
    </row>
    <row r="145" spans="1:43" s="138" customFormat="1" ht="3.75" hidden="1" customHeight="1" x14ac:dyDescent="0.2">
      <c r="A145" s="139"/>
      <c r="B145" s="128"/>
      <c r="C145" s="128"/>
      <c r="D145" s="140"/>
      <c r="E145" s="141"/>
      <c r="F145" s="142"/>
      <c r="G145" s="143"/>
      <c r="H145" s="144"/>
      <c r="I145" s="144"/>
      <c r="J145" s="145"/>
      <c r="K145" s="146"/>
      <c r="L145" s="136"/>
      <c r="M145" s="128"/>
      <c r="N145" s="137"/>
      <c r="O145" s="128"/>
      <c r="P145" s="137"/>
      <c r="Q145" s="128"/>
      <c r="R145" s="128"/>
      <c r="S145" s="128"/>
      <c r="T145" s="128"/>
      <c r="U145" s="128"/>
      <c r="V145" s="128"/>
      <c r="W145" s="128"/>
      <c r="X145" s="128"/>
      <c r="Y145" s="128"/>
      <c r="Z145" s="128"/>
      <c r="AA145" s="128"/>
      <c r="AB145" s="128"/>
      <c r="AC145" s="128"/>
      <c r="AD145" s="128"/>
      <c r="AE145" s="128"/>
      <c r="AF145" s="128"/>
      <c r="AG145" s="128"/>
      <c r="AH145" s="128"/>
      <c r="AI145" s="128"/>
      <c r="AJ145" s="128"/>
      <c r="AK145" s="128"/>
      <c r="AL145" s="128"/>
      <c r="AM145" s="128"/>
      <c r="AN145" s="128"/>
      <c r="AO145" s="128"/>
      <c r="AP145" s="128"/>
      <c r="AQ145" s="128"/>
    </row>
    <row r="146" spans="1:43" s="138" customFormat="1" ht="16.899999999999999" customHeight="1" x14ac:dyDescent="0.2">
      <c r="A146" s="186" t="s">
        <v>118</v>
      </c>
      <c r="B146" s="186"/>
      <c r="C146" s="186"/>
      <c r="D146" s="186"/>
      <c r="E146" s="186"/>
      <c r="F146" s="186"/>
      <c r="G146" s="186"/>
      <c r="H146" s="186"/>
      <c r="I146" s="186"/>
      <c r="J146" s="186"/>
      <c r="K146" s="186"/>
      <c r="L146" s="186"/>
      <c r="M146" s="186"/>
      <c r="N146" s="186"/>
      <c r="O146" s="186"/>
      <c r="P146" s="186"/>
      <c r="Q146" s="186"/>
      <c r="R146" s="186"/>
      <c r="S146" s="186"/>
      <c r="T146" s="186"/>
      <c r="U146" s="186"/>
      <c r="V146" s="186"/>
      <c r="W146" s="186"/>
      <c r="X146" s="186"/>
      <c r="Y146" s="186"/>
      <c r="Z146" s="186"/>
      <c r="AA146" s="186"/>
      <c r="AB146" s="186"/>
      <c r="AC146" s="186"/>
      <c r="AD146" s="186"/>
      <c r="AE146" s="186"/>
      <c r="AF146" s="186"/>
      <c r="AG146" s="186"/>
      <c r="AH146" s="186"/>
      <c r="AI146" s="186"/>
      <c r="AJ146" s="186"/>
      <c r="AK146" s="186"/>
      <c r="AL146" s="186"/>
      <c r="AM146" s="186"/>
      <c r="AN146" s="186"/>
      <c r="AO146" s="186"/>
      <c r="AP146" s="186"/>
      <c r="AQ146" s="186"/>
    </row>
    <row r="147" spans="1:43" s="138" customFormat="1" ht="35.25" customHeight="1" x14ac:dyDescent="0.2">
      <c r="A147" s="184" t="s">
        <v>120</v>
      </c>
      <c r="B147" s="186"/>
      <c r="C147" s="186"/>
      <c r="D147" s="186"/>
      <c r="E147" s="186"/>
      <c r="F147" s="186"/>
      <c r="G147" s="186"/>
      <c r="H147" s="186"/>
      <c r="I147" s="186"/>
      <c r="J147" s="186"/>
      <c r="K147" s="186"/>
      <c r="L147" s="186"/>
      <c r="M147" s="186"/>
      <c r="N147" s="186"/>
      <c r="O147" s="186"/>
      <c r="P147" s="186"/>
      <c r="Q147" s="186"/>
      <c r="R147" s="186"/>
      <c r="S147" s="186"/>
      <c r="T147" s="186"/>
      <c r="U147" s="186"/>
      <c r="V147" s="186"/>
      <c r="W147" s="186"/>
      <c r="X147" s="186"/>
      <c r="Y147" s="186"/>
      <c r="Z147" s="186"/>
      <c r="AA147" s="186"/>
      <c r="AB147" s="186"/>
      <c r="AC147" s="186"/>
      <c r="AD147" s="186"/>
      <c r="AE147" s="186"/>
      <c r="AF147" s="186"/>
      <c r="AG147" s="186"/>
      <c r="AH147" s="186"/>
      <c r="AI147" s="186"/>
      <c r="AJ147" s="186"/>
      <c r="AK147" s="186"/>
      <c r="AL147" s="186"/>
      <c r="AM147" s="186"/>
      <c r="AN147" s="186"/>
      <c r="AO147" s="186"/>
      <c r="AP147" s="186"/>
      <c r="AQ147" s="186"/>
    </row>
    <row r="148" spans="1:43" s="138" customFormat="1" ht="15" customHeight="1" x14ac:dyDescent="0.2">
      <c r="A148" s="186" t="s">
        <v>115</v>
      </c>
      <c r="B148" s="186"/>
      <c r="C148" s="186"/>
      <c r="D148" s="186"/>
      <c r="E148" s="186"/>
      <c r="F148" s="186"/>
      <c r="G148" s="186"/>
      <c r="H148" s="186"/>
      <c r="I148" s="186"/>
      <c r="J148" s="186"/>
      <c r="K148" s="186"/>
      <c r="L148" s="186"/>
      <c r="M148" s="186"/>
      <c r="N148" s="186"/>
      <c r="O148" s="186"/>
      <c r="P148" s="186"/>
      <c r="Q148" s="186"/>
      <c r="R148" s="186"/>
      <c r="S148" s="186"/>
      <c r="T148" s="186"/>
      <c r="U148" s="186"/>
      <c r="V148" s="186"/>
      <c r="W148" s="186"/>
      <c r="X148" s="186"/>
      <c r="Y148" s="186"/>
      <c r="Z148" s="186"/>
      <c r="AA148" s="186"/>
      <c r="AB148" s="186"/>
      <c r="AC148" s="186"/>
      <c r="AD148" s="186"/>
      <c r="AE148" s="186"/>
      <c r="AF148" s="186"/>
      <c r="AG148" s="186"/>
      <c r="AH148" s="186"/>
      <c r="AI148" s="186"/>
      <c r="AJ148" s="186"/>
      <c r="AK148" s="186"/>
      <c r="AL148" s="186"/>
      <c r="AM148" s="186"/>
      <c r="AN148" s="186"/>
      <c r="AO148" s="186"/>
      <c r="AP148" s="186"/>
      <c r="AQ148" s="186"/>
    </row>
    <row r="149" spans="1:43" s="138" customFormat="1" ht="15" customHeight="1" x14ac:dyDescent="0.2">
      <c r="A149" s="184" t="s">
        <v>116</v>
      </c>
      <c r="B149" s="187"/>
      <c r="C149" s="187"/>
      <c r="D149" s="187"/>
      <c r="E149" s="187"/>
      <c r="F149" s="187"/>
      <c r="G149" s="187"/>
      <c r="H149" s="187"/>
      <c r="I149" s="187"/>
      <c r="J149" s="187"/>
      <c r="K149" s="187"/>
      <c r="L149" s="187"/>
      <c r="M149" s="187"/>
      <c r="N149" s="187"/>
      <c r="O149" s="187"/>
      <c r="P149" s="187"/>
      <c r="Q149" s="187"/>
      <c r="R149" s="187"/>
      <c r="S149" s="187"/>
      <c r="T149" s="187"/>
      <c r="U149" s="187"/>
      <c r="V149" s="187"/>
      <c r="W149" s="187"/>
      <c r="X149" s="187"/>
      <c r="Y149" s="187"/>
      <c r="Z149" s="187"/>
      <c r="AA149" s="187"/>
      <c r="AB149" s="187"/>
      <c r="AC149" s="187"/>
      <c r="AD149" s="187"/>
      <c r="AE149" s="187"/>
      <c r="AF149" s="187"/>
      <c r="AG149" s="187"/>
      <c r="AH149" s="187"/>
      <c r="AI149" s="187"/>
      <c r="AJ149" s="187"/>
      <c r="AK149" s="187"/>
      <c r="AL149" s="187"/>
      <c r="AM149" s="187"/>
      <c r="AN149" s="187"/>
      <c r="AO149" s="187"/>
      <c r="AP149" s="187"/>
      <c r="AQ149" s="187"/>
    </row>
    <row r="150" spans="1:43" x14ac:dyDescent="0.2">
      <c r="A150" s="74"/>
      <c r="B150" s="74"/>
      <c r="C150" s="74"/>
      <c r="D150" s="147"/>
      <c r="E150" s="105"/>
      <c r="F150" s="147"/>
      <c r="G150" s="105"/>
      <c r="H150" s="147"/>
      <c r="I150" s="105"/>
      <c r="J150" s="147"/>
      <c r="K150" s="105"/>
      <c r="L150" s="147"/>
      <c r="M150" s="105"/>
      <c r="N150" s="147"/>
      <c r="O150" s="105"/>
      <c r="P150" s="147"/>
      <c r="Q150" s="105"/>
      <c r="R150" s="147"/>
      <c r="S150" s="105"/>
      <c r="T150" s="147"/>
      <c r="U150" s="105"/>
      <c r="V150" s="147"/>
      <c r="W150" s="105"/>
      <c r="X150" s="147"/>
      <c r="Y150" s="105"/>
      <c r="Z150" s="147"/>
      <c r="AA150" s="105"/>
      <c r="AB150" s="147"/>
      <c r="AC150" s="105"/>
      <c r="AD150" s="105"/>
      <c r="AE150" s="105"/>
      <c r="AF150" s="105"/>
      <c r="AG150" s="105"/>
      <c r="AH150" s="105"/>
      <c r="AI150" s="105"/>
      <c r="AJ150" s="105"/>
      <c r="AK150" s="105"/>
      <c r="AL150" s="147"/>
      <c r="AM150" s="105"/>
      <c r="AN150" s="74"/>
      <c r="AO150" s="74"/>
      <c r="AP150" s="74"/>
      <c r="AQ150" s="74"/>
    </row>
    <row r="151" spans="1:43" s="138" customFormat="1" ht="15.75" customHeight="1" x14ac:dyDescent="0.2">
      <c r="A151" s="188" t="s">
        <v>117</v>
      </c>
      <c r="B151" s="188"/>
      <c r="C151" s="188"/>
      <c r="D151" s="188"/>
      <c r="E151" s="188"/>
      <c r="F151" s="188"/>
      <c r="G151" s="188"/>
      <c r="H151" s="188"/>
      <c r="I151" s="188"/>
      <c r="J151" s="188"/>
      <c r="K151" s="188"/>
      <c r="L151" s="188"/>
      <c r="M151" s="188"/>
      <c r="N151" s="137"/>
      <c r="O151" s="128"/>
      <c r="P151" s="137"/>
      <c r="Q151" s="128"/>
      <c r="R151" s="128"/>
      <c r="S151" s="128"/>
      <c r="T151" s="128"/>
      <c r="U151" s="128"/>
      <c r="V151" s="128"/>
      <c r="W151" s="128"/>
      <c r="X151" s="128"/>
      <c r="Y151" s="128"/>
      <c r="Z151" s="128"/>
      <c r="AA151" s="128"/>
      <c r="AB151" s="128"/>
      <c r="AC151" s="128"/>
      <c r="AD151" s="128"/>
      <c r="AE151" s="128"/>
      <c r="AF151" s="128"/>
      <c r="AG151" s="128"/>
      <c r="AH151" s="128"/>
      <c r="AI151" s="128"/>
      <c r="AJ151" s="128"/>
      <c r="AK151" s="128"/>
      <c r="AL151" s="128"/>
      <c r="AM151" s="128"/>
      <c r="AN151" s="128"/>
      <c r="AO151" s="128"/>
      <c r="AP151" s="128"/>
      <c r="AQ151" s="128"/>
    </row>
    <row r="152" spans="1:43" s="138" customFormat="1" ht="27" customHeight="1" x14ac:dyDescent="0.2">
      <c r="A152" s="184" t="s">
        <v>119</v>
      </c>
      <c r="B152" s="184"/>
      <c r="C152" s="184"/>
      <c r="D152" s="184"/>
      <c r="E152" s="184"/>
      <c r="F152" s="184"/>
      <c r="G152" s="184"/>
      <c r="H152" s="184"/>
      <c r="I152" s="184"/>
      <c r="J152" s="184"/>
      <c r="K152" s="184"/>
      <c r="L152" s="184"/>
      <c r="M152" s="184"/>
      <c r="N152" s="184"/>
      <c r="O152" s="184"/>
      <c r="P152" s="184"/>
      <c r="Q152" s="184"/>
      <c r="R152" s="184"/>
      <c r="S152" s="184"/>
      <c r="T152" s="184"/>
      <c r="U152" s="184"/>
      <c r="V152" s="184"/>
      <c r="W152" s="184"/>
      <c r="X152" s="184"/>
      <c r="Y152" s="184"/>
      <c r="Z152" s="184"/>
      <c r="AA152" s="184"/>
      <c r="AB152" s="184"/>
      <c r="AC152" s="184"/>
      <c r="AD152" s="184"/>
      <c r="AE152" s="184"/>
      <c r="AF152" s="184"/>
      <c r="AG152" s="184"/>
      <c r="AH152" s="184"/>
      <c r="AI152" s="184"/>
      <c r="AJ152" s="184"/>
      <c r="AK152" s="184"/>
      <c r="AL152" s="184"/>
      <c r="AM152" s="184"/>
      <c r="AN152" s="184"/>
      <c r="AO152" s="184"/>
      <c r="AP152" s="184"/>
      <c r="AQ152" s="184"/>
    </row>
  </sheetData>
  <sheetProtection selectLockedCells="1"/>
  <mergeCells count="25">
    <mergeCell ref="B130:AQ130"/>
    <mergeCell ref="T7:Z7"/>
    <mergeCell ref="D31:AQ31"/>
    <mergeCell ref="A123:I123"/>
    <mergeCell ref="A125:AQ125"/>
    <mergeCell ref="A126:AP126"/>
    <mergeCell ref="B142:AQ142"/>
    <mergeCell ref="B131:AQ131"/>
    <mergeCell ref="B132:AQ132"/>
    <mergeCell ref="B133:AQ133"/>
    <mergeCell ref="B134:AQ134"/>
    <mergeCell ref="B135:AQ135"/>
    <mergeCell ref="B136:AQ136"/>
    <mergeCell ref="B137:AQ137"/>
    <mergeCell ref="B138:AQ138"/>
    <mergeCell ref="B139:AQ139"/>
    <mergeCell ref="B140:AQ140"/>
    <mergeCell ref="B141:AQ141"/>
    <mergeCell ref="A152:AQ152"/>
    <mergeCell ref="D143:U143"/>
    <mergeCell ref="A146:AQ146"/>
    <mergeCell ref="A147:AQ147"/>
    <mergeCell ref="A148:AQ148"/>
    <mergeCell ref="A149:AQ149"/>
    <mergeCell ref="A151:M151"/>
  </mergeCells>
  <dataValidations count="1">
    <dataValidation type="list" allowBlank="1" showInputMessage="1" showErrorMessage="1" sqref="WWI983053:WWJ983053 T7 WMM983053:WMN983053 WCQ983053:WCR983053 VSU983053:VSV983053 VIY983053:VIZ983053 UZC983053:UZD983053 UPG983053:UPH983053 UFK983053:UFL983053 TVO983053:TVP983053 TLS983053:TLT983053 TBW983053:TBX983053 SSA983053:SSB983053 SIE983053:SIF983053 RYI983053:RYJ983053 ROM983053:RON983053 REQ983053:RER983053 QUU983053:QUV983053 QKY983053:QKZ983053 QBC983053:QBD983053 PRG983053:PRH983053 PHK983053:PHL983053 OXO983053:OXP983053 ONS983053:ONT983053 ODW983053:ODX983053 NUA983053:NUB983053 NKE983053:NKF983053 NAI983053:NAJ983053 MQM983053:MQN983053 MGQ983053:MGR983053 LWU983053:LWV983053 LMY983053:LMZ983053 LDC983053:LDD983053 KTG983053:KTH983053 KJK983053:KJL983053 JZO983053:JZP983053 JPS983053:JPT983053 JFW983053:JFX983053 IWA983053:IWB983053 IME983053:IMF983053 ICI983053:ICJ983053 HSM983053:HSN983053 HIQ983053:HIR983053 GYU983053:GYV983053 GOY983053:GOZ983053 GFC983053:GFD983053 FVG983053:FVH983053 FLK983053:FLL983053 FBO983053:FBP983053 ERS983053:ERT983053 EHW983053:EHX983053 DYA983053:DYB983053 DOE983053:DOF983053 DEI983053:DEJ983053 CUM983053:CUN983053 CKQ983053:CKR983053 CAU983053:CAV983053 BQY983053:BQZ983053 BHC983053:BHD983053 AXG983053:AXH983053 ANK983053:ANL983053 ADO983053:ADP983053 TS983053:TT983053 JW983053:JX983053 S983053:T983053 WWI917517:WWJ917517 WMM917517:WMN917517 WCQ917517:WCR917517 VSU917517:VSV917517 VIY917517:VIZ917517 UZC917517:UZD917517 UPG917517:UPH917517 UFK917517:UFL917517 TVO917517:TVP917517 TLS917517:TLT917517 TBW917517:TBX917517 SSA917517:SSB917517 SIE917517:SIF917517 RYI917517:RYJ917517 ROM917517:RON917517 REQ917517:RER917517 QUU917517:QUV917517 QKY917517:QKZ917517 QBC917517:QBD917517 PRG917517:PRH917517 PHK917517:PHL917517 OXO917517:OXP917517 ONS917517:ONT917517 ODW917517:ODX917517 NUA917517:NUB917517 NKE917517:NKF917517 NAI917517:NAJ917517 MQM917517:MQN917517 MGQ917517:MGR917517 LWU917517:LWV917517 LMY917517:LMZ917517 LDC917517:LDD917517 KTG917517:KTH917517 KJK917517:KJL917517 JZO917517:JZP917517 JPS917517:JPT917517 JFW917517:JFX917517 IWA917517:IWB917517 IME917517:IMF917517 ICI917517:ICJ917517 HSM917517:HSN917517 HIQ917517:HIR917517 GYU917517:GYV917517 GOY917517:GOZ917517 GFC917517:GFD917517 FVG917517:FVH917517 FLK917517:FLL917517 FBO917517:FBP917517 ERS917517:ERT917517 EHW917517:EHX917517 DYA917517:DYB917517 DOE917517:DOF917517 DEI917517:DEJ917517 CUM917517:CUN917517 CKQ917517:CKR917517 CAU917517:CAV917517 BQY917517:BQZ917517 BHC917517:BHD917517 AXG917517:AXH917517 ANK917517:ANL917517 ADO917517:ADP917517 TS917517:TT917517 JW917517:JX917517 S917517:T917517 WWI851981:WWJ851981 WMM851981:WMN851981 WCQ851981:WCR851981 VSU851981:VSV851981 VIY851981:VIZ851981 UZC851981:UZD851981 UPG851981:UPH851981 UFK851981:UFL851981 TVO851981:TVP851981 TLS851981:TLT851981 TBW851981:TBX851981 SSA851981:SSB851981 SIE851981:SIF851981 RYI851981:RYJ851981 ROM851981:RON851981 REQ851981:RER851981 QUU851981:QUV851981 QKY851981:QKZ851981 QBC851981:QBD851981 PRG851981:PRH851981 PHK851981:PHL851981 OXO851981:OXP851981 ONS851981:ONT851981 ODW851981:ODX851981 NUA851981:NUB851981 NKE851981:NKF851981 NAI851981:NAJ851981 MQM851981:MQN851981 MGQ851981:MGR851981 LWU851981:LWV851981 LMY851981:LMZ851981 LDC851981:LDD851981 KTG851981:KTH851981 KJK851981:KJL851981 JZO851981:JZP851981 JPS851981:JPT851981 JFW851981:JFX851981 IWA851981:IWB851981 IME851981:IMF851981 ICI851981:ICJ851981 HSM851981:HSN851981 HIQ851981:HIR851981 GYU851981:GYV851981 GOY851981:GOZ851981 GFC851981:GFD851981 FVG851981:FVH851981 FLK851981:FLL851981 FBO851981:FBP851981 ERS851981:ERT851981 EHW851981:EHX851981 DYA851981:DYB851981 DOE851981:DOF851981 DEI851981:DEJ851981 CUM851981:CUN851981 CKQ851981:CKR851981 CAU851981:CAV851981 BQY851981:BQZ851981 BHC851981:BHD851981 AXG851981:AXH851981 ANK851981:ANL851981 ADO851981:ADP851981 TS851981:TT851981 JW851981:JX851981 S851981:T851981 WWI786445:WWJ786445 WMM786445:WMN786445 WCQ786445:WCR786445 VSU786445:VSV786445 VIY786445:VIZ786445 UZC786445:UZD786445 UPG786445:UPH786445 UFK786445:UFL786445 TVO786445:TVP786445 TLS786445:TLT786445 TBW786445:TBX786445 SSA786445:SSB786445 SIE786445:SIF786445 RYI786445:RYJ786445 ROM786445:RON786445 REQ786445:RER786445 QUU786445:QUV786445 QKY786445:QKZ786445 QBC786445:QBD786445 PRG786445:PRH786445 PHK786445:PHL786445 OXO786445:OXP786445 ONS786445:ONT786445 ODW786445:ODX786445 NUA786445:NUB786445 NKE786445:NKF786445 NAI786445:NAJ786445 MQM786445:MQN786445 MGQ786445:MGR786445 LWU786445:LWV786445 LMY786445:LMZ786445 LDC786445:LDD786445 KTG786445:KTH786445 KJK786445:KJL786445 JZO786445:JZP786445 JPS786445:JPT786445 JFW786445:JFX786445 IWA786445:IWB786445 IME786445:IMF786445 ICI786445:ICJ786445 HSM786445:HSN786445 HIQ786445:HIR786445 GYU786445:GYV786445 GOY786445:GOZ786445 GFC786445:GFD786445 FVG786445:FVH786445 FLK786445:FLL786445 FBO786445:FBP786445 ERS786445:ERT786445 EHW786445:EHX786445 DYA786445:DYB786445 DOE786445:DOF786445 DEI786445:DEJ786445 CUM786445:CUN786445 CKQ786445:CKR786445 CAU786445:CAV786445 BQY786445:BQZ786445 BHC786445:BHD786445 AXG786445:AXH786445 ANK786445:ANL786445 ADO786445:ADP786445 TS786445:TT786445 JW786445:JX786445 S786445:T786445 WWI720909:WWJ720909 WMM720909:WMN720909 WCQ720909:WCR720909 VSU720909:VSV720909 VIY720909:VIZ720909 UZC720909:UZD720909 UPG720909:UPH720909 UFK720909:UFL720909 TVO720909:TVP720909 TLS720909:TLT720909 TBW720909:TBX720909 SSA720909:SSB720909 SIE720909:SIF720909 RYI720909:RYJ720909 ROM720909:RON720909 REQ720909:RER720909 QUU720909:QUV720909 QKY720909:QKZ720909 QBC720909:QBD720909 PRG720909:PRH720909 PHK720909:PHL720909 OXO720909:OXP720909 ONS720909:ONT720909 ODW720909:ODX720909 NUA720909:NUB720909 NKE720909:NKF720909 NAI720909:NAJ720909 MQM720909:MQN720909 MGQ720909:MGR720909 LWU720909:LWV720909 LMY720909:LMZ720909 LDC720909:LDD720909 KTG720909:KTH720909 KJK720909:KJL720909 JZO720909:JZP720909 JPS720909:JPT720909 JFW720909:JFX720909 IWA720909:IWB720909 IME720909:IMF720909 ICI720909:ICJ720909 HSM720909:HSN720909 HIQ720909:HIR720909 GYU720909:GYV720909 GOY720909:GOZ720909 GFC720909:GFD720909 FVG720909:FVH720909 FLK720909:FLL720909 FBO720909:FBP720909 ERS720909:ERT720909 EHW720909:EHX720909 DYA720909:DYB720909 DOE720909:DOF720909 DEI720909:DEJ720909 CUM720909:CUN720909 CKQ720909:CKR720909 CAU720909:CAV720909 BQY720909:BQZ720909 BHC720909:BHD720909 AXG720909:AXH720909 ANK720909:ANL720909 ADO720909:ADP720909 TS720909:TT720909 JW720909:JX720909 S720909:T720909 WWI655373:WWJ655373 WMM655373:WMN655373 WCQ655373:WCR655373 VSU655373:VSV655373 VIY655373:VIZ655373 UZC655373:UZD655373 UPG655373:UPH655373 UFK655373:UFL655373 TVO655373:TVP655373 TLS655373:TLT655373 TBW655373:TBX655373 SSA655373:SSB655373 SIE655373:SIF655373 RYI655373:RYJ655373 ROM655373:RON655373 REQ655373:RER655373 QUU655373:QUV655373 QKY655373:QKZ655373 QBC655373:QBD655373 PRG655373:PRH655373 PHK655373:PHL655373 OXO655373:OXP655373 ONS655373:ONT655373 ODW655373:ODX655373 NUA655373:NUB655373 NKE655373:NKF655373 NAI655373:NAJ655373 MQM655373:MQN655373 MGQ655373:MGR655373 LWU655373:LWV655373 LMY655373:LMZ655373 LDC655373:LDD655373 KTG655373:KTH655373 KJK655373:KJL655373 JZO655373:JZP655373 JPS655373:JPT655373 JFW655373:JFX655373 IWA655373:IWB655373 IME655373:IMF655373 ICI655373:ICJ655373 HSM655373:HSN655373 HIQ655373:HIR655373 GYU655373:GYV655373 GOY655373:GOZ655373 GFC655373:GFD655373 FVG655373:FVH655373 FLK655373:FLL655373 FBO655373:FBP655373 ERS655373:ERT655373 EHW655373:EHX655373 DYA655373:DYB655373 DOE655373:DOF655373 DEI655373:DEJ655373 CUM655373:CUN655373 CKQ655373:CKR655373 CAU655373:CAV655373 BQY655373:BQZ655373 BHC655373:BHD655373 AXG655373:AXH655373 ANK655373:ANL655373 ADO655373:ADP655373 TS655373:TT655373 JW655373:JX655373 S655373:T655373 WWI589837:WWJ589837 WMM589837:WMN589837 WCQ589837:WCR589837 VSU589837:VSV589837 VIY589837:VIZ589837 UZC589837:UZD589837 UPG589837:UPH589837 UFK589837:UFL589837 TVO589837:TVP589837 TLS589837:TLT589837 TBW589837:TBX589837 SSA589837:SSB589837 SIE589837:SIF589837 RYI589837:RYJ589837 ROM589837:RON589837 REQ589837:RER589837 QUU589837:QUV589837 QKY589837:QKZ589837 QBC589837:QBD589837 PRG589837:PRH589837 PHK589837:PHL589837 OXO589837:OXP589837 ONS589837:ONT589837 ODW589837:ODX589837 NUA589837:NUB589837 NKE589837:NKF589837 NAI589837:NAJ589837 MQM589837:MQN589837 MGQ589837:MGR589837 LWU589837:LWV589837 LMY589837:LMZ589837 LDC589837:LDD589837 KTG589837:KTH589837 KJK589837:KJL589837 JZO589837:JZP589837 JPS589837:JPT589837 JFW589837:JFX589837 IWA589837:IWB589837 IME589837:IMF589837 ICI589837:ICJ589837 HSM589837:HSN589837 HIQ589837:HIR589837 GYU589837:GYV589837 GOY589837:GOZ589837 GFC589837:GFD589837 FVG589837:FVH589837 FLK589837:FLL589837 FBO589837:FBP589837 ERS589837:ERT589837 EHW589837:EHX589837 DYA589837:DYB589837 DOE589837:DOF589837 DEI589837:DEJ589837 CUM589837:CUN589837 CKQ589837:CKR589837 CAU589837:CAV589837 BQY589837:BQZ589837 BHC589837:BHD589837 AXG589837:AXH589837 ANK589837:ANL589837 ADO589837:ADP589837 TS589837:TT589837 JW589837:JX589837 S589837:T589837 WWI524301:WWJ524301 WMM524301:WMN524301 WCQ524301:WCR524301 VSU524301:VSV524301 VIY524301:VIZ524301 UZC524301:UZD524301 UPG524301:UPH524301 UFK524301:UFL524301 TVO524301:TVP524301 TLS524301:TLT524301 TBW524301:TBX524301 SSA524301:SSB524301 SIE524301:SIF524301 RYI524301:RYJ524301 ROM524301:RON524301 REQ524301:RER524301 QUU524301:QUV524301 QKY524301:QKZ524301 QBC524301:QBD524301 PRG524301:PRH524301 PHK524301:PHL524301 OXO524301:OXP524301 ONS524301:ONT524301 ODW524301:ODX524301 NUA524301:NUB524301 NKE524301:NKF524301 NAI524301:NAJ524301 MQM524301:MQN524301 MGQ524301:MGR524301 LWU524301:LWV524301 LMY524301:LMZ524301 LDC524301:LDD524301 KTG524301:KTH524301 KJK524301:KJL524301 JZO524301:JZP524301 JPS524301:JPT524301 JFW524301:JFX524301 IWA524301:IWB524301 IME524301:IMF524301 ICI524301:ICJ524301 HSM524301:HSN524301 HIQ524301:HIR524301 GYU524301:GYV524301 GOY524301:GOZ524301 GFC524301:GFD524301 FVG524301:FVH524301 FLK524301:FLL524301 FBO524301:FBP524301 ERS524301:ERT524301 EHW524301:EHX524301 DYA524301:DYB524301 DOE524301:DOF524301 DEI524301:DEJ524301 CUM524301:CUN524301 CKQ524301:CKR524301 CAU524301:CAV524301 BQY524301:BQZ524301 BHC524301:BHD524301 AXG524301:AXH524301 ANK524301:ANL524301 ADO524301:ADP524301 TS524301:TT524301 JW524301:JX524301 S524301:T524301 WWI458765:WWJ458765 WMM458765:WMN458765 WCQ458765:WCR458765 VSU458765:VSV458765 VIY458765:VIZ458765 UZC458765:UZD458765 UPG458765:UPH458765 UFK458765:UFL458765 TVO458765:TVP458765 TLS458765:TLT458765 TBW458765:TBX458765 SSA458765:SSB458765 SIE458765:SIF458765 RYI458765:RYJ458765 ROM458765:RON458765 REQ458765:RER458765 QUU458765:QUV458765 QKY458765:QKZ458765 QBC458765:QBD458765 PRG458765:PRH458765 PHK458765:PHL458765 OXO458765:OXP458765 ONS458765:ONT458765 ODW458765:ODX458765 NUA458765:NUB458765 NKE458765:NKF458765 NAI458765:NAJ458765 MQM458765:MQN458765 MGQ458765:MGR458765 LWU458765:LWV458765 LMY458765:LMZ458765 LDC458765:LDD458765 KTG458765:KTH458765 KJK458765:KJL458765 JZO458765:JZP458765 JPS458765:JPT458765 JFW458765:JFX458765 IWA458765:IWB458765 IME458765:IMF458765 ICI458765:ICJ458765 HSM458765:HSN458765 HIQ458765:HIR458765 GYU458765:GYV458765 GOY458765:GOZ458765 GFC458765:GFD458765 FVG458765:FVH458765 FLK458765:FLL458765 FBO458765:FBP458765 ERS458765:ERT458765 EHW458765:EHX458765 DYA458765:DYB458765 DOE458765:DOF458765 DEI458765:DEJ458765 CUM458765:CUN458765 CKQ458765:CKR458765 CAU458765:CAV458765 BQY458765:BQZ458765 BHC458765:BHD458765 AXG458765:AXH458765 ANK458765:ANL458765 ADO458765:ADP458765 TS458765:TT458765 JW458765:JX458765 S458765:T458765 WWI393229:WWJ393229 WMM393229:WMN393229 WCQ393229:WCR393229 VSU393229:VSV393229 VIY393229:VIZ393229 UZC393229:UZD393229 UPG393229:UPH393229 UFK393229:UFL393229 TVO393229:TVP393229 TLS393229:TLT393229 TBW393229:TBX393229 SSA393229:SSB393229 SIE393229:SIF393229 RYI393229:RYJ393229 ROM393229:RON393229 REQ393229:RER393229 QUU393229:QUV393229 QKY393229:QKZ393229 QBC393229:QBD393229 PRG393229:PRH393229 PHK393229:PHL393229 OXO393229:OXP393229 ONS393229:ONT393229 ODW393229:ODX393229 NUA393229:NUB393229 NKE393229:NKF393229 NAI393229:NAJ393229 MQM393229:MQN393229 MGQ393229:MGR393229 LWU393229:LWV393229 LMY393229:LMZ393229 LDC393229:LDD393229 KTG393229:KTH393229 KJK393229:KJL393229 JZO393229:JZP393229 JPS393229:JPT393229 JFW393229:JFX393229 IWA393229:IWB393229 IME393229:IMF393229 ICI393229:ICJ393229 HSM393229:HSN393229 HIQ393229:HIR393229 GYU393229:GYV393229 GOY393229:GOZ393229 GFC393229:GFD393229 FVG393229:FVH393229 FLK393229:FLL393229 FBO393229:FBP393229 ERS393229:ERT393229 EHW393229:EHX393229 DYA393229:DYB393229 DOE393229:DOF393229 DEI393229:DEJ393229 CUM393229:CUN393229 CKQ393229:CKR393229 CAU393229:CAV393229 BQY393229:BQZ393229 BHC393229:BHD393229 AXG393229:AXH393229 ANK393229:ANL393229 ADO393229:ADP393229 TS393229:TT393229 JW393229:JX393229 S393229:T393229 WWI327693:WWJ327693 WMM327693:WMN327693 WCQ327693:WCR327693 VSU327693:VSV327693 VIY327693:VIZ327693 UZC327693:UZD327693 UPG327693:UPH327693 UFK327693:UFL327693 TVO327693:TVP327693 TLS327693:TLT327693 TBW327693:TBX327693 SSA327693:SSB327693 SIE327693:SIF327693 RYI327693:RYJ327693 ROM327693:RON327693 REQ327693:RER327693 QUU327693:QUV327693 QKY327693:QKZ327693 QBC327693:QBD327693 PRG327693:PRH327693 PHK327693:PHL327693 OXO327693:OXP327693 ONS327693:ONT327693 ODW327693:ODX327693 NUA327693:NUB327693 NKE327693:NKF327693 NAI327693:NAJ327693 MQM327693:MQN327693 MGQ327693:MGR327693 LWU327693:LWV327693 LMY327693:LMZ327693 LDC327693:LDD327693 KTG327693:KTH327693 KJK327693:KJL327693 JZO327693:JZP327693 JPS327693:JPT327693 JFW327693:JFX327693 IWA327693:IWB327693 IME327693:IMF327693 ICI327693:ICJ327693 HSM327693:HSN327693 HIQ327693:HIR327693 GYU327693:GYV327693 GOY327693:GOZ327693 GFC327693:GFD327693 FVG327693:FVH327693 FLK327693:FLL327693 FBO327693:FBP327693 ERS327693:ERT327693 EHW327693:EHX327693 DYA327693:DYB327693 DOE327693:DOF327693 DEI327693:DEJ327693 CUM327693:CUN327693 CKQ327693:CKR327693 CAU327693:CAV327693 BQY327693:BQZ327693 BHC327693:BHD327693 AXG327693:AXH327693 ANK327693:ANL327693 ADO327693:ADP327693 TS327693:TT327693 JW327693:JX327693 S327693:T327693 WWI262157:WWJ262157 WMM262157:WMN262157 WCQ262157:WCR262157 VSU262157:VSV262157 VIY262157:VIZ262157 UZC262157:UZD262157 UPG262157:UPH262157 UFK262157:UFL262157 TVO262157:TVP262157 TLS262157:TLT262157 TBW262157:TBX262157 SSA262157:SSB262157 SIE262157:SIF262157 RYI262157:RYJ262157 ROM262157:RON262157 REQ262157:RER262157 QUU262157:QUV262157 QKY262157:QKZ262157 QBC262157:QBD262157 PRG262157:PRH262157 PHK262157:PHL262157 OXO262157:OXP262157 ONS262157:ONT262157 ODW262157:ODX262157 NUA262157:NUB262157 NKE262157:NKF262157 NAI262157:NAJ262157 MQM262157:MQN262157 MGQ262157:MGR262157 LWU262157:LWV262157 LMY262157:LMZ262157 LDC262157:LDD262157 KTG262157:KTH262157 KJK262157:KJL262157 JZO262157:JZP262157 JPS262157:JPT262157 JFW262157:JFX262157 IWA262157:IWB262157 IME262157:IMF262157 ICI262157:ICJ262157 HSM262157:HSN262157 HIQ262157:HIR262157 GYU262157:GYV262157 GOY262157:GOZ262157 GFC262157:GFD262157 FVG262157:FVH262157 FLK262157:FLL262157 FBO262157:FBP262157 ERS262157:ERT262157 EHW262157:EHX262157 DYA262157:DYB262157 DOE262157:DOF262157 DEI262157:DEJ262157 CUM262157:CUN262157 CKQ262157:CKR262157 CAU262157:CAV262157 BQY262157:BQZ262157 BHC262157:BHD262157 AXG262157:AXH262157 ANK262157:ANL262157 ADO262157:ADP262157 TS262157:TT262157 JW262157:JX262157 S262157:T262157 WWI196621:WWJ196621 WMM196621:WMN196621 WCQ196621:WCR196621 VSU196621:VSV196621 VIY196621:VIZ196621 UZC196621:UZD196621 UPG196621:UPH196621 UFK196621:UFL196621 TVO196621:TVP196621 TLS196621:TLT196621 TBW196621:TBX196621 SSA196621:SSB196621 SIE196621:SIF196621 RYI196621:RYJ196621 ROM196621:RON196621 REQ196621:RER196621 QUU196621:QUV196621 QKY196621:QKZ196621 QBC196621:QBD196621 PRG196621:PRH196621 PHK196621:PHL196621 OXO196621:OXP196621 ONS196621:ONT196621 ODW196621:ODX196621 NUA196621:NUB196621 NKE196621:NKF196621 NAI196621:NAJ196621 MQM196621:MQN196621 MGQ196621:MGR196621 LWU196621:LWV196621 LMY196621:LMZ196621 LDC196621:LDD196621 KTG196621:KTH196621 KJK196621:KJL196621 JZO196621:JZP196621 JPS196621:JPT196621 JFW196621:JFX196621 IWA196621:IWB196621 IME196621:IMF196621 ICI196621:ICJ196621 HSM196621:HSN196621 HIQ196621:HIR196621 GYU196621:GYV196621 GOY196621:GOZ196621 GFC196621:GFD196621 FVG196621:FVH196621 FLK196621:FLL196621 FBO196621:FBP196621 ERS196621:ERT196621 EHW196621:EHX196621 DYA196621:DYB196621 DOE196621:DOF196621 DEI196621:DEJ196621 CUM196621:CUN196621 CKQ196621:CKR196621 CAU196621:CAV196621 BQY196621:BQZ196621 BHC196621:BHD196621 AXG196621:AXH196621 ANK196621:ANL196621 ADO196621:ADP196621 TS196621:TT196621 JW196621:JX196621 S196621:T196621 WWI131085:WWJ131085 WMM131085:WMN131085 WCQ131085:WCR131085 VSU131085:VSV131085 VIY131085:VIZ131085 UZC131085:UZD131085 UPG131085:UPH131085 UFK131085:UFL131085 TVO131085:TVP131085 TLS131085:TLT131085 TBW131085:TBX131085 SSA131085:SSB131085 SIE131085:SIF131085 RYI131085:RYJ131085 ROM131085:RON131085 REQ131085:RER131085 QUU131085:QUV131085 QKY131085:QKZ131085 QBC131085:QBD131085 PRG131085:PRH131085 PHK131085:PHL131085 OXO131085:OXP131085 ONS131085:ONT131085 ODW131085:ODX131085 NUA131085:NUB131085 NKE131085:NKF131085 NAI131085:NAJ131085 MQM131085:MQN131085 MGQ131085:MGR131085 LWU131085:LWV131085 LMY131085:LMZ131085 LDC131085:LDD131085 KTG131085:KTH131085 KJK131085:KJL131085 JZO131085:JZP131085 JPS131085:JPT131085 JFW131085:JFX131085 IWA131085:IWB131085 IME131085:IMF131085 ICI131085:ICJ131085 HSM131085:HSN131085 HIQ131085:HIR131085 GYU131085:GYV131085 GOY131085:GOZ131085 GFC131085:GFD131085 FVG131085:FVH131085 FLK131085:FLL131085 FBO131085:FBP131085 ERS131085:ERT131085 EHW131085:EHX131085 DYA131085:DYB131085 DOE131085:DOF131085 DEI131085:DEJ131085 CUM131085:CUN131085 CKQ131085:CKR131085 CAU131085:CAV131085 BQY131085:BQZ131085 BHC131085:BHD131085 AXG131085:AXH131085 ANK131085:ANL131085 ADO131085:ADP131085 TS131085:TT131085 JW131085:JX131085 S131085:T131085 WWI65549:WWJ65549 WMM65549:WMN65549 WCQ65549:WCR65549 VSU65549:VSV65549 VIY65549:VIZ65549 UZC65549:UZD65549 UPG65549:UPH65549 UFK65549:UFL65549 TVO65549:TVP65549 TLS65549:TLT65549 TBW65549:TBX65549 SSA65549:SSB65549 SIE65549:SIF65549 RYI65549:RYJ65549 ROM65549:RON65549 REQ65549:RER65549 QUU65549:QUV65549 QKY65549:QKZ65549 QBC65549:QBD65549 PRG65549:PRH65549 PHK65549:PHL65549 OXO65549:OXP65549 ONS65549:ONT65549 ODW65549:ODX65549 NUA65549:NUB65549 NKE65549:NKF65549 NAI65549:NAJ65549 MQM65549:MQN65549 MGQ65549:MGR65549 LWU65549:LWV65549 LMY65549:LMZ65549 LDC65549:LDD65549 KTG65549:KTH65549 KJK65549:KJL65549 JZO65549:JZP65549 JPS65549:JPT65549 JFW65549:JFX65549 IWA65549:IWB65549 IME65549:IMF65549 ICI65549:ICJ65549 HSM65549:HSN65549 HIQ65549:HIR65549 GYU65549:GYV65549 GOY65549:GOZ65549 GFC65549:GFD65549 FVG65549:FVH65549 FLK65549:FLL65549 FBO65549:FBP65549 ERS65549:ERT65549 EHW65549:EHX65549 DYA65549:DYB65549 DOE65549:DOF65549 DEI65549:DEJ65549 CUM65549:CUN65549 CKQ65549:CKR65549 CAU65549:CAV65549 BQY65549:BQZ65549 BHC65549:BHD65549 AXG65549:AXH65549 ANK65549:ANL65549 ADO65549:ADP65549 TS65549:TT65549 JW65549:JX65549 S65549:T65549 WWI9:WWJ9 WMM9:WMN9 WCQ9:WCR9 VSU9:VSV9 VIY9:VIZ9 UZC9:UZD9 UPG9:UPH9 UFK9:UFL9 TVO9:TVP9 TLS9:TLT9 TBW9:TBX9 SSA9:SSB9 SIE9:SIF9 RYI9:RYJ9 ROM9:RON9 REQ9:RER9 QUU9:QUV9 QKY9:QKZ9 QBC9:QBD9 PRG9:PRH9 PHK9:PHL9 OXO9:OXP9 ONS9:ONT9 ODW9:ODX9 NUA9:NUB9 NKE9:NKF9 NAI9:NAJ9 MQM9:MQN9 MGQ9:MGR9 LWU9:LWV9 LMY9:LMZ9 LDC9:LDD9 KTG9:KTH9 KJK9:KJL9 JZO9:JZP9 JPS9:JPT9 JFW9:JFX9 IWA9:IWB9 IME9:IMF9 ICI9:ICJ9 HSM9:HSN9 HIQ9:HIR9 GYU9:GYV9 GOY9:GOZ9 GFC9:GFD9 FVG9:FVH9 FLK9:FLL9 FBO9:FBP9 ERS9:ERT9 EHW9:EHX9 DYA9:DYB9 DOE9:DOF9 DEI9:DEJ9 CUM9:CUN9 CKQ9:CKR9 CAU9:CAV9 BQY9:BQZ9 BHC9:BHD9 AXG9:AXH9 ANK9:ANL9 ADO9:ADP9 TS9:TT9 JW9:JX9 S9:T9 WWH983051 WML983051 WCP983051 VST983051 VIX983051 UZB983051 UPF983051 UFJ983051 TVN983051 TLR983051 TBV983051 SRZ983051 SID983051 RYH983051 ROL983051 REP983051 QUT983051 QKX983051 QBB983051 PRF983051 PHJ983051 OXN983051 ONR983051 ODV983051 NTZ983051 NKD983051 NAH983051 MQL983051 MGP983051 LWT983051 LMX983051 LDB983051 KTF983051 KJJ983051 JZN983051 JPR983051 JFV983051 IVZ983051 IMD983051 ICH983051 HSL983051 HIP983051 GYT983051 GOX983051 GFB983051 FVF983051 FLJ983051 FBN983051 ERR983051 EHV983051 DXZ983051 DOD983051 DEH983051 CUL983051 CKP983051 CAT983051 BQX983051 BHB983051 AXF983051 ANJ983051 ADN983051 TR983051 JV983051 R983051 WWH917515 WML917515 WCP917515 VST917515 VIX917515 UZB917515 UPF917515 UFJ917515 TVN917515 TLR917515 TBV917515 SRZ917515 SID917515 RYH917515 ROL917515 REP917515 QUT917515 QKX917515 QBB917515 PRF917515 PHJ917515 OXN917515 ONR917515 ODV917515 NTZ917515 NKD917515 NAH917515 MQL917515 MGP917515 LWT917515 LMX917515 LDB917515 KTF917515 KJJ917515 JZN917515 JPR917515 JFV917515 IVZ917515 IMD917515 ICH917515 HSL917515 HIP917515 GYT917515 GOX917515 GFB917515 FVF917515 FLJ917515 FBN917515 ERR917515 EHV917515 DXZ917515 DOD917515 DEH917515 CUL917515 CKP917515 CAT917515 BQX917515 BHB917515 AXF917515 ANJ917515 ADN917515 TR917515 JV917515 R917515 WWH851979 WML851979 WCP851979 VST851979 VIX851979 UZB851979 UPF851979 UFJ851979 TVN851979 TLR851979 TBV851979 SRZ851979 SID851979 RYH851979 ROL851979 REP851979 QUT851979 QKX851979 QBB851979 PRF851979 PHJ851979 OXN851979 ONR851979 ODV851979 NTZ851979 NKD851979 NAH851979 MQL851979 MGP851979 LWT851979 LMX851979 LDB851979 KTF851979 KJJ851979 JZN851979 JPR851979 JFV851979 IVZ851979 IMD851979 ICH851979 HSL851979 HIP851979 GYT851979 GOX851979 GFB851979 FVF851979 FLJ851979 FBN851979 ERR851979 EHV851979 DXZ851979 DOD851979 DEH851979 CUL851979 CKP851979 CAT851979 BQX851979 BHB851979 AXF851979 ANJ851979 ADN851979 TR851979 JV851979 R851979 WWH786443 WML786443 WCP786443 VST786443 VIX786443 UZB786443 UPF786443 UFJ786443 TVN786443 TLR786443 TBV786443 SRZ786443 SID786443 RYH786443 ROL786443 REP786443 QUT786443 QKX786443 QBB786443 PRF786443 PHJ786443 OXN786443 ONR786443 ODV786443 NTZ786443 NKD786443 NAH786443 MQL786443 MGP786443 LWT786443 LMX786443 LDB786443 KTF786443 KJJ786443 JZN786443 JPR786443 JFV786443 IVZ786443 IMD786443 ICH786443 HSL786443 HIP786443 GYT786443 GOX786443 GFB786443 FVF786443 FLJ786443 FBN786443 ERR786443 EHV786443 DXZ786443 DOD786443 DEH786443 CUL786443 CKP786443 CAT786443 BQX786443 BHB786443 AXF786443 ANJ786443 ADN786443 TR786443 JV786443 R786443 WWH720907 WML720907 WCP720907 VST720907 VIX720907 UZB720907 UPF720907 UFJ720907 TVN720907 TLR720907 TBV720907 SRZ720907 SID720907 RYH720907 ROL720907 REP720907 QUT720907 QKX720907 QBB720907 PRF720907 PHJ720907 OXN720907 ONR720907 ODV720907 NTZ720907 NKD720907 NAH720907 MQL720907 MGP720907 LWT720907 LMX720907 LDB720907 KTF720907 KJJ720907 JZN720907 JPR720907 JFV720907 IVZ720907 IMD720907 ICH720907 HSL720907 HIP720907 GYT720907 GOX720907 GFB720907 FVF720907 FLJ720907 FBN720907 ERR720907 EHV720907 DXZ720907 DOD720907 DEH720907 CUL720907 CKP720907 CAT720907 BQX720907 BHB720907 AXF720907 ANJ720907 ADN720907 TR720907 JV720907 R720907 WWH655371 WML655371 WCP655371 VST655371 VIX655371 UZB655371 UPF655371 UFJ655371 TVN655371 TLR655371 TBV655371 SRZ655371 SID655371 RYH655371 ROL655371 REP655371 QUT655371 QKX655371 QBB655371 PRF655371 PHJ655371 OXN655371 ONR655371 ODV655371 NTZ655371 NKD655371 NAH655371 MQL655371 MGP655371 LWT655371 LMX655371 LDB655371 KTF655371 KJJ655371 JZN655371 JPR655371 JFV655371 IVZ655371 IMD655371 ICH655371 HSL655371 HIP655371 GYT655371 GOX655371 GFB655371 FVF655371 FLJ655371 FBN655371 ERR655371 EHV655371 DXZ655371 DOD655371 DEH655371 CUL655371 CKP655371 CAT655371 BQX655371 BHB655371 AXF655371 ANJ655371 ADN655371 TR655371 JV655371 R655371 WWH589835 WML589835 WCP589835 VST589835 VIX589835 UZB589835 UPF589835 UFJ589835 TVN589835 TLR589835 TBV589835 SRZ589835 SID589835 RYH589835 ROL589835 REP589835 QUT589835 QKX589835 QBB589835 PRF589835 PHJ589835 OXN589835 ONR589835 ODV589835 NTZ589835 NKD589835 NAH589835 MQL589835 MGP589835 LWT589835 LMX589835 LDB589835 KTF589835 KJJ589835 JZN589835 JPR589835 JFV589835 IVZ589835 IMD589835 ICH589835 HSL589835 HIP589835 GYT589835 GOX589835 GFB589835 FVF589835 FLJ589835 FBN589835 ERR589835 EHV589835 DXZ589835 DOD589835 DEH589835 CUL589835 CKP589835 CAT589835 BQX589835 BHB589835 AXF589835 ANJ589835 ADN589835 TR589835 JV589835 R589835 WWH524299 WML524299 WCP524299 VST524299 VIX524299 UZB524299 UPF524299 UFJ524299 TVN524299 TLR524299 TBV524299 SRZ524299 SID524299 RYH524299 ROL524299 REP524299 QUT524299 QKX524299 QBB524299 PRF524299 PHJ524299 OXN524299 ONR524299 ODV524299 NTZ524299 NKD524299 NAH524299 MQL524299 MGP524299 LWT524299 LMX524299 LDB524299 KTF524299 KJJ524299 JZN524299 JPR524299 JFV524299 IVZ524299 IMD524299 ICH524299 HSL524299 HIP524299 GYT524299 GOX524299 GFB524299 FVF524299 FLJ524299 FBN524299 ERR524299 EHV524299 DXZ524299 DOD524299 DEH524299 CUL524299 CKP524299 CAT524299 BQX524299 BHB524299 AXF524299 ANJ524299 ADN524299 TR524299 JV524299 R524299 WWH458763 WML458763 WCP458763 VST458763 VIX458763 UZB458763 UPF458763 UFJ458763 TVN458763 TLR458763 TBV458763 SRZ458763 SID458763 RYH458763 ROL458763 REP458763 QUT458763 QKX458763 QBB458763 PRF458763 PHJ458763 OXN458763 ONR458763 ODV458763 NTZ458763 NKD458763 NAH458763 MQL458763 MGP458763 LWT458763 LMX458763 LDB458763 KTF458763 KJJ458763 JZN458763 JPR458763 JFV458763 IVZ458763 IMD458763 ICH458763 HSL458763 HIP458763 GYT458763 GOX458763 GFB458763 FVF458763 FLJ458763 FBN458763 ERR458763 EHV458763 DXZ458763 DOD458763 DEH458763 CUL458763 CKP458763 CAT458763 BQX458763 BHB458763 AXF458763 ANJ458763 ADN458763 TR458763 JV458763 R458763 WWH393227 WML393227 WCP393227 VST393227 VIX393227 UZB393227 UPF393227 UFJ393227 TVN393227 TLR393227 TBV393227 SRZ393227 SID393227 RYH393227 ROL393227 REP393227 QUT393227 QKX393227 QBB393227 PRF393227 PHJ393227 OXN393227 ONR393227 ODV393227 NTZ393227 NKD393227 NAH393227 MQL393227 MGP393227 LWT393227 LMX393227 LDB393227 KTF393227 KJJ393227 JZN393227 JPR393227 JFV393227 IVZ393227 IMD393227 ICH393227 HSL393227 HIP393227 GYT393227 GOX393227 GFB393227 FVF393227 FLJ393227 FBN393227 ERR393227 EHV393227 DXZ393227 DOD393227 DEH393227 CUL393227 CKP393227 CAT393227 BQX393227 BHB393227 AXF393227 ANJ393227 ADN393227 TR393227 JV393227 R393227 WWH327691 WML327691 WCP327691 VST327691 VIX327691 UZB327691 UPF327691 UFJ327691 TVN327691 TLR327691 TBV327691 SRZ327691 SID327691 RYH327691 ROL327691 REP327691 QUT327691 QKX327691 QBB327691 PRF327691 PHJ327691 OXN327691 ONR327691 ODV327691 NTZ327691 NKD327691 NAH327691 MQL327691 MGP327691 LWT327691 LMX327691 LDB327691 KTF327691 KJJ327691 JZN327691 JPR327691 JFV327691 IVZ327691 IMD327691 ICH327691 HSL327691 HIP327691 GYT327691 GOX327691 GFB327691 FVF327691 FLJ327691 FBN327691 ERR327691 EHV327691 DXZ327691 DOD327691 DEH327691 CUL327691 CKP327691 CAT327691 BQX327691 BHB327691 AXF327691 ANJ327691 ADN327691 TR327691 JV327691 R327691 WWH262155 WML262155 WCP262155 VST262155 VIX262155 UZB262155 UPF262155 UFJ262155 TVN262155 TLR262155 TBV262155 SRZ262155 SID262155 RYH262155 ROL262155 REP262155 QUT262155 QKX262155 QBB262155 PRF262155 PHJ262155 OXN262155 ONR262155 ODV262155 NTZ262155 NKD262155 NAH262155 MQL262155 MGP262155 LWT262155 LMX262155 LDB262155 KTF262155 KJJ262155 JZN262155 JPR262155 JFV262155 IVZ262155 IMD262155 ICH262155 HSL262155 HIP262155 GYT262155 GOX262155 GFB262155 FVF262155 FLJ262155 FBN262155 ERR262155 EHV262155 DXZ262155 DOD262155 DEH262155 CUL262155 CKP262155 CAT262155 BQX262155 BHB262155 AXF262155 ANJ262155 ADN262155 TR262155 JV262155 R262155 WWH196619 WML196619 WCP196619 VST196619 VIX196619 UZB196619 UPF196619 UFJ196619 TVN196619 TLR196619 TBV196619 SRZ196619 SID196619 RYH196619 ROL196619 REP196619 QUT196619 QKX196619 QBB196619 PRF196619 PHJ196619 OXN196619 ONR196619 ODV196619 NTZ196619 NKD196619 NAH196619 MQL196619 MGP196619 LWT196619 LMX196619 LDB196619 KTF196619 KJJ196619 JZN196619 JPR196619 JFV196619 IVZ196619 IMD196619 ICH196619 HSL196619 HIP196619 GYT196619 GOX196619 GFB196619 FVF196619 FLJ196619 FBN196619 ERR196619 EHV196619 DXZ196619 DOD196619 DEH196619 CUL196619 CKP196619 CAT196619 BQX196619 BHB196619 AXF196619 ANJ196619 ADN196619 TR196619 JV196619 R196619 WWH131083 WML131083 WCP131083 VST131083 VIX131083 UZB131083 UPF131083 UFJ131083 TVN131083 TLR131083 TBV131083 SRZ131083 SID131083 RYH131083 ROL131083 REP131083 QUT131083 QKX131083 QBB131083 PRF131083 PHJ131083 OXN131083 ONR131083 ODV131083 NTZ131083 NKD131083 NAH131083 MQL131083 MGP131083 LWT131083 LMX131083 LDB131083 KTF131083 KJJ131083 JZN131083 JPR131083 JFV131083 IVZ131083 IMD131083 ICH131083 HSL131083 HIP131083 GYT131083 GOX131083 GFB131083 FVF131083 FLJ131083 FBN131083 ERR131083 EHV131083 DXZ131083 DOD131083 DEH131083 CUL131083 CKP131083 CAT131083 BQX131083 BHB131083 AXF131083 ANJ131083 ADN131083 TR131083 JV131083 R131083 WWH65547 WML65547 WCP65547 VST65547 VIX65547 UZB65547 UPF65547 UFJ65547 TVN65547 TLR65547 TBV65547 SRZ65547 SID65547 RYH65547 ROL65547 REP65547 QUT65547 QKX65547 QBB65547 PRF65547 PHJ65547 OXN65547 ONR65547 ODV65547 NTZ65547 NKD65547 NAH65547 MQL65547 MGP65547 LWT65547 LMX65547 LDB65547 KTF65547 KJJ65547 JZN65547 JPR65547 JFV65547 IVZ65547 IMD65547 ICH65547 HSL65547 HIP65547 GYT65547 GOX65547 GFB65547 FVF65547 FLJ65547 FBN65547 ERR65547 EHV65547 DXZ65547 DOD65547 DEH65547 CUL65547 CKP65547 CAT65547 BQX65547 BHB65547 AXF65547 ANJ65547 ADN65547 TR65547 JV65547 R65547 WWH7 WML7 WCP7 VST7 VIX7 UZB7 UPF7 UFJ7 TVN7 TLR7 TBV7 SRZ7 SID7 RYH7 ROL7 REP7 QUT7 QKX7 QBB7 PRF7 PHJ7 OXN7 ONR7 ODV7 NTZ7 NKD7 NAH7 MQL7 MGP7 LWT7 LMX7 LDB7 KTF7 KJJ7 JZN7 JPR7 JFV7 IVZ7 IMD7 ICH7 HSL7 HIP7 GYT7 GOX7 GFB7 FVF7 FLJ7 FBN7 ERR7 EHV7 DXZ7 DOD7 DEH7 CUL7 CKP7 CAT7 BQX7 BHB7 AXF7 ANJ7 ADN7 TR7 JV7">
      <formula1>$B$32:$B$120</formula1>
    </dataValidation>
  </dataValidations>
  <hyperlinks>
    <hyperlink ref="A125:AQ125" r:id="rId1" display="U denotes data collected from the UNSD/UNEP biennial Questionnaires on Environment Statistics, Water section. Questionnaires available at: http://unstats.un.org/unsd/environment/questionnaire.htm ."/>
    <hyperlink ref="A126:AP126" r:id="rId2" display="E denotes the Eurostat Environmental Data Centre on Waste (http://ec.europa.eu/eurostat/data/database)."/>
  </hyperlinks>
  <pageMargins left="0.22" right="0.25" top="0.77" bottom="0.65" header="0.5" footer="0.39"/>
  <pageSetup scale="80" orientation="landscape" r:id="rId3"/>
  <headerFooter alignWithMargins="0"/>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Total pop supplied by water</vt:lpstr>
      <vt:lpstr>'Total pop supplied by water'!Print_Area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Marcus Newbury</dc:creator>
  <cp:lastModifiedBy>David Rausis</cp:lastModifiedBy>
  <dcterms:created xsi:type="dcterms:W3CDTF">2016-07-18T16:29:24Z</dcterms:created>
  <dcterms:modified xsi:type="dcterms:W3CDTF">2016-08-03T21:02:26Z</dcterms:modified>
</cp:coreProperties>
</file>